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s\Desktop\Прайсы и ДС\UZ\Прайсы\Прайсы лендинг\"/>
    </mc:Choice>
  </mc:AlternateContent>
  <xr:revisionPtr revIDLastSave="0" documentId="13_ncr:1_{522703F1-19B7-4F3A-AC1E-B365C463A65F}" xr6:coauthVersionLast="47" xr6:coauthVersionMax="47" xr10:uidLastSave="{00000000-0000-0000-0000-000000000000}"/>
  <bookViews>
    <workbookView xWindow="-108" yWindow="-108" windowWidth="23256" windowHeight="13896" tabRatio="860" xr2:uid="{00000000-000D-0000-FFFF-FFFF00000000}"/>
  </bookViews>
  <sheets>
    <sheet name="Б24" sheetId="37" r:id="rId1"/>
    <sheet name="Б24 Энтерпрайз" sheetId="49" r:id="rId2"/>
    <sheet name="Б24 БУСТы" sheetId="50" r:id="rId3"/>
    <sheet name="1СБ24(КП)" sheetId="45" r:id="rId4"/>
    <sheet name="1СБ24(ЭНТ)" sheetId="48" r:id="rId5"/>
    <sheet name="Скидки" sheetId="18" state="hidden" r:id="rId6"/>
    <sheet name="Скидка-КатТип" sheetId="19" state="hidden" r:id="rId7"/>
    <sheet name="Скидка-Скидка" sheetId="20" state="hidden" r:id="rId8"/>
  </sheets>
  <definedNames>
    <definedName name="_xlnm._FilterDatabase" localSheetId="3" hidden="1">'1СБ24(КП)'!$B$5:$D$20</definedName>
    <definedName name="_xlnm._FilterDatabase" localSheetId="4" hidden="1">'1СБ24(ЭНТ)'!$B$5:$D$19</definedName>
    <definedName name="_xlnm._FilterDatabase" localSheetId="5" hidden="1">Скидки!$A$3:$C$3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8" l="1"/>
  <c r="D22" i="48"/>
  <c r="D19" i="48"/>
  <c r="D18" i="48"/>
  <c r="D15" i="45" l="1"/>
  <c r="D21" i="48" l="1"/>
  <c r="D20" i="48"/>
  <c r="D17" i="48"/>
  <c r="D16" i="48"/>
  <c r="D17" i="45"/>
  <c r="D18" i="45"/>
  <c r="D19" i="45"/>
  <c r="D20" i="45"/>
  <c r="D16" i="45"/>
  <c r="F10" i="50"/>
  <c r="D9" i="50"/>
  <c r="F9" i="50" s="1"/>
  <c r="F8" i="50"/>
  <c r="E9" i="50" l="1"/>
  <c r="D31" i="49"/>
  <c r="F31" i="49" s="1"/>
  <c r="F30" i="49"/>
  <c r="D29" i="49"/>
  <c r="F29" i="49" s="1"/>
  <c r="F28" i="49"/>
  <c r="D27" i="49"/>
  <c r="F27" i="49" s="1"/>
  <c r="F26" i="49"/>
  <c r="D25" i="49"/>
  <c r="F25" i="49" s="1"/>
  <c r="F24" i="49"/>
  <c r="D23" i="49"/>
  <c r="F23" i="49" s="1"/>
  <c r="F22" i="49"/>
  <c r="D21" i="49"/>
  <c r="F21" i="49" s="1"/>
  <c r="F20" i="49"/>
  <c r="D19" i="49"/>
  <c r="F19" i="49" s="1"/>
  <c r="F18" i="49"/>
  <c r="D17" i="49"/>
  <c r="F17" i="49" s="1"/>
  <c r="F16" i="49"/>
  <c r="D15" i="49"/>
  <c r="F15" i="49" s="1"/>
  <c r="F14" i="49"/>
  <c r="D13" i="49"/>
  <c r="F13" i="49" s="1"/>
  <c r="F12" i="49"/>
  <c r="D11" i="49"/>
  <c r="F11" i="49" s="1"/>
  <c r="F10" i="49"/>
  <c r="D9" i="49"/>
  <c r="F9" i="49" s="1"/>
  <c r="F8" i="49"/>
  <c r="E25" i="49" l="1"/>
  <c r="E23" i="49"/>
  <c r="E29" i="49"/>
  <c r="E21" i="49"/>
  <c r="E27" i="49"/>
  <c r="E31" i="49"/>
  <c r="E19" i="49"/>
  <c r="E17" i="49"/>
  <c r="E15" i="49"/>
  <c r="E11" i="49"/>
  <c r="E9" i="49"/>
  <c r="E13" i="49"/>
  <c r="F12" i="37" l="1"/>
  <c r="F10" i="37"/>
  <c r="F8" i="37" l="1"/>
  <c r="D13" i="37" l="1"/>
  <c r="F13" i="37" s="1"/>
  <c r="D11" i="37"/>
  <c r="F11" i="37" s="1"/>
  <c r="D9" i="37"/>
  <c r="F9" i="37" s="1"/>
  <c r="E9" i="37" l="1"/>
  <c r="E13" i="37"/>
  <c r="E11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купон получать в ОП 1СБ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Количественная в зависимости от количества приобретаемых копий продукта</t>
        </r>
      </text>
    </comment>
    <comment ref="D3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Для государственных и образовательных учреждений</t>
        </r>
      </text>
    </comment>
    <comment ref="E3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Алина Лялина:
</t>
        </r>
        <r>
          <rPr>
            <sz val="9"/>
            <color indexed="81"/>
            <rFont val="Tahoma"/>
            <family val="2"/>
            <charset val="204"/>
          </rPr>
          <t xml:space="preserve">Скидка в зависимости от длительности облачного тарифа и его вида.
Надо будет "обозвать" скидку по-другому. </t>
        </r>
      </text>
    </comment>
    <comment ref="F3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В зависимости от длительности тарифа и его вида</t>
        </r>
      </text>
    </comment>
    <comment ref="G3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основной партнерке</t>
        </r>
      </text>
    </comment>
    <comment ref="H3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основной партнерке</t>
        </r>
      </text>
    </comment>
    <comment ref="I3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основной партнерке</t>
        </r>
      </text>
    </comment>
    <comment ref="J3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партнерке Битрикс24</t>
        </r>
      </text>
    </comment>
    <comment ref="K3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партнерке Битрикс24</t>
        </r>
      </text>
    </comment>
    <comment ref="L3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партнерке Битрикс24</t>
        </r>
      </text>
    </comment>
  </commentList>
</comments>
</file>

<file path=xl/sharedStrings.xml><?xml version="1.0" encoding="utf-8"?>
<sst xmlns="http://schemas.openxmlformats.org/spreadsheetml/2006/main" count="483" uniqueCount="250">
  <si>
    <t>Количественная скидка</t>
  </si>
  <si>
    <t>Скидка для государственных и образовательных учреждений</t>
  </si>
  <si>
    <t>Скидка для клиентов при приобретении лицензии Битрикс24 (облако)</t>
  </si>
  <si>
    <t>Скидка для партнеров при приобретении лицензии Битрикс24 (облако)</t>
  </si>
  <si>
    <t>Скидка для бизнес-партнера в основной партнерской программе</t>
  </si>
  <si>
    <t>Скидка для сертифицированного партнера в основной партнерской программе</t>
  </si>
  <si>
    <t>Скидка для золотого сертифицированного партнера в основной партнерской программе</t>
  </si>
  <si>
    <t>Скидка для бизнес-партнера в основной партнерской программе Битрикс24 на продукты категории "1С-Битрикс24"</t>
  </si>
  <si>
    <t>Скидка для сертифицированного партнера в основной партнерской программе Битрикс24  на продукты категории "1С-Битрикс24"</t>
  </si>
  <si>
    <t>Скидка для золотого сертифицированного партнера в основной партнерской программе Битрикс24  на продукты категории "1С-Битрикс24"</t>
  </si>
  <si>
    <t>Скидка для бизнес-партнера в основной партнерской программе Битрикс24 на продукты категории "Битрикс24"</t>
  </si>
  <si>
    <t>Скидка для сертифицированного партнера в основной партнерской программе Битрикс24  на продукты категории "Битрикс24"</t>
  </si>
  <si>
    <t>Скидка для золотого сертифицированного партнера в основной партнерской программе Битрикс24  на продукты категории "Битрикс24"</t>
  </si>
  <si>
    <t>КОЛИЧ</t>
  </si>
  <si>
    <t>ГОС</t>
  </si>
  <si>
    <t>Б24 К</t>
  </si>
  <si>
    <t>Б24 П</t>
  </si>
  <si>
    <t>БП ПП1СБ</t>
  </si>
  <si>
    <t>СП ПП1СБ</t>
  </si>
  <si>
    <t>ЗП ПП1СБ</t>
  </si>
  <si>
    <t>БП ППБ24 1СБ24</t>
  </si>
  <si>
    <t>СП ППБ24 1СБ24</t>
  </si>
  <si>
    <t>ЗП ППБ24 1СБ24</t>
  </si>
  <si>
    <t>БП ППБ24 Б24</t>
  </si>
  <si>
    <t>СП ППБ24 Б24</t>
  </si>
  <si>
    <t>ЗП ППБ24 Б24</t>
  </si>
  <si>
    <t>Полное наименование программного продукта</t>
  </si>
  <si>
    <t>Казахстан</t>
  </si>
  <si>
    <t>Краткое наименование</t>
  </si>
  <si>
    <t>ДА</t>
  </si>
  <si>
    <t>НЕТ</t>
  </si>
  <si>
    <t>1С-Каз</t>
  </si>
  <si>
    <t>Легенда</t>
  </si>
  <si>
    <t>2-4 коп. 5%
5-9 коп. 10%
&gt;=10 коп. 15%</t>
  </si>
  <si>
    <t>ПР+ 6м 5%
ПР+ 12 м 10%
КМД, КМП 12 м 15%</t>
  </si>
  <si>
    <t>ПР+ 3м 5%
ВСЕ 6 м 10%
ПР+ 12м 15%
КМД, КМП 12 м 20%</t>
  </si>
  <si>
    <t>Таблица применения скидок в зависимости от категории типа продукта</t>
  </si>
  <si>
    <t>Категория продукта</t>
  </si>
  <si>
    <t>Тип продукта</t>
  </si>
  <si>
    <t>Виды скидок</t>
  </si>
  <si>
    <t>Колич.</t>
  </si>
  <si>
    <t>Для ГОСов</t>
  </si>
  <si>
    <t>"По длит-ти" 
Б24 для Кл.</t>
  </si>
  <si>
    <t>"По длит-ти" 
Б24 для ПБ24</t>
  </si>
  <si>
    <t>ПБ БП</t>
  </si>
  <si>
    <t>ПБ СП</t>
  </si>
  <si>
    <t>ПБ ЗП</t>
  </si>
  <si>
    <t>ПБ24 БП</t>
  </si>
  <si>
    <t>ПБ24 СП</t>
  </si>
  <si>
    <t>ПБ24 ЗП</t>
  </si>
  <si>
    <t>1. БУС</t>
  </si>
  <si>
    <t>1.1. Лицензия</t>
  </si>
  <si>
    <t>1.2. Продление</t>
  </si>
  <si>
    <t>1.3. Доп.сайт</t>
  </si>
  <si>
    <t>1.4. Переход</t>
  </si>
  <si>
    <t>1.5. Композитный сайт</t>
  </si>
  <si>
    <t>2. 1СБ24</t>
  </si>
  <si>
    <t>2.1. Лицензия</t>
  </si>
  <si>
    <t>2.2. Продление</t>
  </si>
  <si>
    <t>2.3. Продление доп.польз</t>
  </si>
  <si>
    <t>2.4. Доп.польз.</t>
  </si>
  <si>
    <t>2.5. Переход</t>
  </si>
  <si>
    <t>3. ТОР на БУС</t>
  </si>
  <si>
    <t>3.1. Лицензия</t>
  </si>
  <si>
    <t>3.2. Продление</t>
  </si>
  <si>
    <t>4. ТОР на 1СБ24</t>
  </si>
  <si>
    <t>4.1. Лицензия</t>
  </si>
  <si>
    <t>4.2. Продление</t>
  </si>
  <si>
    <t>4.3. Продление доп.польз.</t>
  </si>
  <si>
    <t>4.4. Доп.польз.</t>
  </si>
  <si>
    <t>5. Б24</t>
  </si>
  <si>
    <t>5.1. Лицензия</t>
  </si>
  <si>
    <t>6. МОБ</t>
  </si>
  <si>
    <t>6.1. Лицензия</t>
  </si>
  <si>
    <t>6.2. Продление</t>
  </si>
  <si>
    <t>7. КОНФ</t>
  </si>
  <si>
    <t>7.1. Лицензия</t>
  </si>
  <si>
    <t>7.2. Продление</t>
  </si>
  <si>
    <t>7.3. Доп.сайт</t>
  </si>
  <si>
    <t>8. ENT</t>
  </si>
  <si>
    <t>8.1. Лицензия</t>
  </si>
  <si>
    <t>8.2. Продление</t>
  </si>
  <si>
    <t>8.3. Доп.сайт</t>
  </si>
  <si>
    <t>8.4. Доп.сервер</t>
  </si>
  <si>
    <t>В данной таблице отображена возможность предоставления скидки каждым из дистрибьюторов. 
Применение скидкам к конертынм категориям и типам ПП см.  в следующей таблице ("Скидка-КатТип_ДБ"). 
Возможность одновременного применения скидки см. в следующей таблице ("Скидка-Скидка").</t>
  </si>
  <si>
    <t>Таблица одновременного применения скидок</t>
  </si>
  <si>
    <t>"По длит-ти" Б24 для К</t>
  </si>
  <si>
    <t>"По длит-ти" Б24 для ПБ24</t>
  </si>
  <si>
    <t>ПБ24 БП на 1СБ24</t>
  </si>
  <si>
    <t>ПБ24 СП на 1СБ24</t>
  </si>
  <si>
    <t>ПБ24 ЗП на 1СБ24</t>
  </si>
  <si>
    <t>ПБ24 БП на Б24</t>
  </si>
  <si>
    <t>ПБ24 СП на  Б24</t>
  </si>
  <si>
    <t>ПБ24 ЗП на Б24</t>
  </si>
  <si>
    <t>НП</t>
  </si>
  <si>
    <t>Последовательно прим.</t>
  </si>
  <si>
    <t>Не прим.одновр.</t>
  </si>
  <si>
    <t>Мес. Б24 для К</t>
  </si>
  <si>
    <t>Не может быть</t>
  </si>
  <si>
    <t>Мес. Б24 для ПБ24</t>
  </si>
  <si>
    <t>ПБ24 СП на Б24</t>
  </si>
  <si>
    <t>Краткое наименование ПП</t>
  </si>
  <si>
    <t>Прайс-лист продукции 1С-Битрикс</t>
  </si>
  <si>
    <t>Лицензия</t>
  </si>
  <si>
    <t>Продление</t>
  </si>
  <si>
    <t>Переход на редакцию выше</t>
  </si>
  <si>
    <t>"1С-Битрикс24"</t>
  </si>
  <si>
    <t>"Битрикс24"</t>
  </si>
  <si>
    <t>Полное наименование ПП</t>
  </si>
  <si>
    <t>Базовая цена
в UZS, с НДС</t>
  </si>
  <si>
    <t>Цена для клиентов в UZS, с НДС</t>
  </si>
  <si>
    <t>Размер скидки за период</t>
  </si>
  <si>
    <t>Конечная цена для клиетов в UZS, с НДС</t>
  </si>
  <si>
    <t>"Базовый" (1 мес.)</t>
  </si>
  <si>
    <t>"Базовый" (12 мес.)</t>
  </si>
  <si>
    <t>"Стандартный" (1 мес.)</t>
  </si>
  <si>
    <t>"Стандартный" (12 мес.)</t>
  </si>
  <si>
    <t>"Профессиональный" (1 мес.)</t>
  </si>
  <si>
    <t>"Профессиональный" (12 мес.)</t>
  </si>
  <si>
    <t>Программа для ЭВМ "1С-Битрикс24". Лицензия Базовый (1 мес.)</t>
  </si>
  <si>
    <t>Программа для ЭВМ "1С-Битрикс24". Лицензия Базовый (12 мес.)</t>
  </si>
  <si>
    <t>Программа для ЭВМ "1С-Битрикс24". Лицензия Стандартный (1 мес.)</t>
  </si>
  <si>
    <t>Программа для ЭВМ "1С-Битрикс24". Лицензия Стандартный (12 мес.)</t>
  </si>
  <si>
    <t>Программа для ЭВМ "1С-Битрикс24". Лицензия Профессиональный (1 мес.)</t>
  </si>
  <si>
    <t>Программа для ЭВМ "1С-Битрикс24". Лицензия Профессиональный (12 мес.)</t>
  </si>
  <si>
    <t>Интернет-магазин + CRM (12 мес.)</t>
  </si>
  <si>
    <t>Программа для ЭВМ "1С-Битрикс24". Лицензия Интернет-магазин + CRM (12 мес.)</t>
  </si>
  <si>
    <t>Корпоративный портал - 50 (12 мес.)</t>
  </si>
  <si>
    <t>Программа для ЭВМ "1С-Битрикс24". Лицензия Корпоративный портал - 50 (12 мес.)</t>
  </si>
  <si>
    <t>Корпоративный портал - 100 (12 мес.)</t>
  </si>
  <si>
    <t>Программа для ЭВМ "1С-Битрикс24". Лицензия Корпоративный портал - 100 (12 мес.)</t>
  </si>
  <si>
    <t>Корпоративный портал - 250 (12 мес.)</t>
  </si>
  <si>
    <t>Программа для ЭВМ "1С-Битрикс24". Лицензия Корпоративный портал - 250 (12 мес.)</t>
  </si>
  <si>
    <t>Корпоративный портал - 500 (12 мес.)</t>
  </si>
  <si>
    <t>Программа для ЭВМ "1С-Битрикс24". Лицензия Корпоративный портал - 500 (12 мес.)</t>
  </si>
  <si>
    <t>Спец.переход со старой лицензии</t>
  </si>
  <si>
    <t>Подписные лицензии "1С-Битрикс24"</t>
  </si>
  <si>
    <t>Подписные лицензии "1С-Битрикс24.Энтерпрайз"</t>
  </si>
  <si>
    <t>Энтерпрайз (12 мес.)</t>
  </si>
  <si>
    <t>Программа для ЭВМ "1С-Битрикс24". Лицензия Энтерпрайз (12 мес.)</t>
  </si>
  <si>
    <t>Энтерпрайз (1000 польз.)</t>
  </si>
  <si>
    <t>Программа для ЭВМ "1С-Битрикс24". Расширение лицензии Энтерпрайз (1000 польз.)</t>
  </si>
  <si>
    <t>"1С-Битрикс24: Интернет-магазин + CRM" (12 мес., переход)</t>
  </si>
  <si>
    <t>Программа для ЭВМ "1С-Битрикс24". Лицензия Интернет-магазин + CRM (12 мес., переход)</t>
  </si>
  <si>
    <t>Программа для ЭВМ "1С-Битрикс24". Лицензия Корпоративный портал - 50 (12 мес., переход)</t>
  </si>
  <si>
    <t>Программа для ЭВМ "1С-Битрикс24". Лицензия Корпоративный портал - 100 (12 мес., переход)</t>
  </si>
  <si>
    <t>Программа для ЭВМ "1С-Битрикс24". Лицензия Корпоративный портал - 250 (12 мес., переход)</t>
  </si>
  <si>
    <t>Программа для ЭВМ "1С-Битрикс24". Лицензия Корпоративный портал - 500 (12 мес., переход)</t>
  </si>
  <si>
    <t>"1С-Битрикс24: КП 50" (12 мес., переход)</t>
  </si>
  <si>
    <t>"1С-Битрикс24: КП 100" (12 мес., переход)</t>
  </si>
  <si>
    <t>"1С-Битрикс24: КП 250" (12 мес., переход)</t>
  </si>
  <si>
    <t>"1С-Битрикс24: КП 500" (12 мес., переход)</t>
  </si>
  <si>
    <t>Переходы между редакциями 1С-Битрикс24</t>
  </si>
  <si>
    <t>Переход на 1С-Битрикс24:Энтерпрайз</t>
  </si>
  <si>
    <t>Энтерпрайз (12 мес., переход)</t>
  </si>
  <si>
    <t>Программа для ЭВМ "1С-Битрикс24". Лицензия Энтерпрайз (12 мес., переход)</t>
  </si>
  <si>
    <t>"Энтерпрайз-250" (облако, 1 мес.)</t>
  </si>
  <si>
    <t>Программа для ЭВМ "1С-Битрикс24". Лицензия "Энтерпрайз-250" (облако, 1 мес.)</t>
  </si>
  <si>
    <t>"Энтерпрайз-250" (облако, 12 мес.)</t>
  </si>
  <si>
    <t>Программа для ЭВМ "1С-Битрикс24". Лицензия "Энтерпрайз-250" (облако, 12 мес.)</t>
  </si>
  <si>
    <t>"Энтерпрайз-500" (облако, 1 мес.)</t>
  </si>
  <si>
    <t>Программа для ЭВМ "1С-Битрикс24". Лицензия "Энтерпрайз-500" (облако, 1 мес.)</t>
  </si>
  <si>
    <t>"Энтерпрайз-500" (облако, 12 мес.)</t>
  </si>
  <si>
    <t>Программа для ЭВМ "1С-Битрикс24". Лицензия "Энтерпрайз-500" (облако, 12 мес.)</t>
  </si>
  <si>
    <t>"Энтерпрайз-1000" (облако, 1 мес.)</t>
  </si>
  <si>
    <t>Программа для ЭВМ "1С-Битрикс24". Лицензия "Энтерпрайз-1000" (облако, 1 мес.)</t>
  </si>
  <si>
    <t>"Энтерпрайз-1000" (облако, 12 мес.)</t>
  </si>
  <si>
    <t>Программа для ЭВМ "1С-Битрикс24". Лицензия "Энтерпрайз-1000" (облако, 12 мес.)</t>
  </si>
  <si>
    <t>"Энтерпрайз-2000" (облако, 1 мес.)</t>
  </si>
  <si>
    <t>Программа для ЭВМ "1С-Битрикс24". Лицензия "Энтерпрайз-2000" (облако, 1 мес.)</t>
  </si>
  <si>
    <t>"Энтерпрайз-2000" (облако, 12 мес.)</t>
  </si>
  <si>
    <t>Программа для ЭВМ "1С-Битрикс24". Лицензия "Энтерпрайз-2000" (облако, 12 мес.)</t>
  </si>
  <si>
    <t>"Энтерпрайз-3000" (облако, 1 мес.)</t>
  </si>
  <si>
    <t>Программа для ЭВМ "1С-Битрикс24". Лицензия "Энтерпрайз-3000" (облако, 1 мес.)</t>
  </si>
  <si>
    <t>"Энтерпрайз-3000" (облако, 12 мес.)</t>
  </si>
  <si>
    <t>Программа для ЭВМ "1С-Битрикс24". Лицензия "Энтерпрайз-3000" (облако, 12 мес.)</t>
  </si>
  <si>
    <t>"Энтерпрайз-4000" (облако, 1 мес.)</t>
  </si>
  <si>
    <t>Программа для ЭВМ "1С-Битрикс24". Лицензия "Энтерпрайз-4000" (облако, 1 мес.)</t>
  </si>
  <si>
    <t>"Энтерпрайз-4000" (облако, 12 мес.)</t>
  </si>
  <si>
    <t>Программа для ЭВМ "1С-Битрикс24". Лицензия "Энтерпрайз-4000" (облако, 12 мес.)</t>
  </si>
  <si>
    <t>"Энтерпрайз-5000" (облако, 1 мес.)</t>
  </si>
  <si>
    <t>Программа для ЭВМ "1С-Битрикс24". Лицензия "Энтерпрайз-5000" (облако, 1 мес.)</t>
  </si>
  <si>
    <t>"Энтерпрайз-5000" (облако, 12 мес.)</t>
  </si>
  <si>
    <t>Программа для ЭВМ "1С-Битрикс24". Лицензия "Энтерпрайз-5000" (облако, 12 мес.)</t>
  </si>
  <si>
    <t>"Энтерпрайз-6000" (облако, 1 мес.)</t>
  </si>
  <si>
    <t>Программа для ЭВМ "1С-Битрикс24". Лицензия "Энтерпрайз-6000" (облако, 1 мес.)</t>
  </si>
  <si>
    <t>"Энтерпрайз-6000" (облако, 12 мес.)</t>
  </si>
  <si>
    <t>Программа для ЭВМ "1С-Битрикс24". Лицензия "Энтерпрайз-6000" (облако, 12 мес.)</t>
  </si>
  <si>
    <t>"Энтерпрайз-7000" (облако, 1 мес.)</t>
  </si>
  <si>
    <t>Программа для ЭВМ "1С-Битрикс24". Лицензия "Энтерпрайз-7000" (облако, 1 мес.)</t>
  </si>
  <si>
    <t>"Энтерпрайз-7000" (облако, 12 мес.)</t>
  </si>
  <si>
    <t>Программа для ЭВМ "1С-Битрикс24". Лицензия "Энтерпрайз-7000" (облако, 12 мес.)</t>
  </si>
  <si>
    <t>"Энтерпрайз-8000" (облако, 1 мес.)</t>
  </si>
  <si>
    <t>Программа для ЭВМ "1С-Битрикс24". Лицензия "Энтерпрайз-8000" (облако, 1 мес.)</t>
  </si>
  <si>
    <t>"Энтерпрайз-8000" (облако, 12 мес.)</t>
  </si>
  <si>
    <t>Программа для ЭВМ "1С-Битрикс24". Лицензия "Энтерпрайз-8000" (облако, 12 мес.)</t>
  </si>
  <si>
    <t>"Энтерпрайз-9000" (облако, 1 мес.)</t>
  </si>
  <si>
    <t>Программа для ЭВМ "1С-Битрикс24". Лицензия "Энтерпрайз-9000" (облако, 1 мес.)</t>
  </si>
  <si>
    <t>"Энтерпрайз-9000" (облако, 12 мес.)</t>
  </si>
  <si>
    <t>Программа для ЭВМ "1С-Битрикс24". Лицензия "Энтерпрайз-9000" (облако, 12 мес.)</t>
  </si>
  <si>
    <t>"Энтерпрайз-10000" (облако, 1 мес.)</t>
  </si>
  <si>
    <t>Программа для ЭВМ "1С-Битрикс24". Лицензия "Энтерпрайз-10000" (облако, 1 мес.)</t>
  </si>
  <si>
    <t>"Энтерпрайз-10000" (облако, 12 мес.)</t>
  </si>
  <si>
    <t>Программа для ЭВМ "1С-Битрикс24". Лицензия "Энтерпрайз-10000" (облако, 12 мес.)</t>
  </si>
  <si>
    <t>CRM (12 мес., продление)</t>
  </si>
  <si>
    <t>Программа для ЭВМ "1С-Битрикс24". Лицензия CRM (12 мес., продление)</t>
  </si>
  <si>
    <t>Интернет-магазин + CRM (12 мес., продление)</t>
  </si>
  <si>
    <t>Программа для ЭВМ "1С-Битрикс24". Лицензия Интернет-магазин + CRM (12 мес., продление)</t>
  </si>
  <si>
    <t>Корпоративный портал - 50 (12 мес, продление.)</t>
  </si>
  <si>
    <t>Программа для ЭВМ "1С-Битрикс24". Лицензия Корпоративный портал - 50 (12 мес., продление)</t>
  </si>
  <si>
    <t>Корпоративный портал - 100 (12 мес., продление)</t>
  </si>
  <si>
    <t>Программа для ЭВМ "1С-Битрикс24". Лицензия Корпоративный портал - 100 (12 мес., продление)</t>
  </si>
  <si>
    <t>Корпоративный портал - 250 (12 мес., продление)</t>
  </si>
  <si>
    <t>Программа для ЭВМ "1С-Битрикс24". Лицензия Корпоративный портал - 250 (12 мес., продление)</t>
  </si>
  <si>
    <t>Корпоративный портал - 500 (12 мес., продление)</t>
  </si>
  <si>
    <t>Программа для ЭВМ "1С-Битрикс24". Лицензия Корпоративный портал - 500 (12 мес., продление)</t>
  </si>
  <si>
    <t>Энтерпрайз (12 мес., продление)</t>
  </si>
  <si>
    <t>Программа для ЭВМ "1С-Битрикс24". Лицензия Энтерпрайз (12 мес., продление)</t>
  </si>
  <si>
    <t>Энтерпрайз (1000 польз., продление)</t>
  </si>
  <si>
    <t>Программа для ЭВМ "1С-Битрикс24". Расширение лицензии Энтерпрайз (1000 польз., продление)</t>
  </si>
  <si>
    <t>Энтерпрайз (5000 доп.польз., продление)</t>
  </si>
  <si>
    <t>Программа для ЭВМ "1С-Битрикс24". Расширение лицензии Энтерпрайз (5000 пользователей., продление)</t>
  </si>
  <si>
    <t>Энтерпрайз (10000 доп.польз., продление)</t>
  </si>
  <si>
    <t>Программа для ЭВМ "1С-Битрикс24". Расширение лицензии Энтерпрайз (10000 пользователей., продление)</t>
  </si>
  <si>
    <t>Энтерпрайз. Холдинг (12 мес.)</t>
  </si>
  <si>
    <t>Программа для ЭВМ "1С-Битрикс24". Лицензия Энтерпрайз. Холдинг (12 мес.)</t>
  </si>
  <si>
    <t>Энтерпрайз. Холдинг (1000 польз.)</t>
  </si>
  <si>
    <t>Программа для ЭВМ "1С-Битрикс24". Расширение лицензии Энтерпрайз. Холдинг (1000 польз.)</t>
  </si>
  <si>
    <t>Энтерпрайз. Холдинг-36 (36 мес.)</t>
  </si>
  <si>
    <t>Программа для ЭВМ "1С-Битрикс24". Лицензия Энтерпрайз. Холдинг-36 (36 мес.)</t>
  </si>
  <si>
    <t>Энтерпрайз. Холдинг-36 (1000 польз.)</t>
  </si>
  <si>
    <t>Программа для ЭВМ "1С-Битрикс24". Расширение лицензии Энтерпрайз. Холдинг-36 (1000 польз.)</t>
  </si>
  <si>
    <t>Энтерпрайз. Холдинг (12 мес. продление)</t>
  </si>
  <si>
    <t>Программа для ЭВМ "1С-Битрикс24". Лицензия Энтерпрайз. Холдинг (12 мес., продление)</t>
  </si>
  <si>
    <t>Энтерпрайз. Холдинг (1000 польз., продление)</t>
  </si>
  <si>
    <t>Программа для ЭВМ "1С-Битрикс24". Расширение лицензии Энтерпрайз. Холдинг (1000 польз., продление)</t>
  </si>
  <si>
    <t>Энтерпрайз. Холдинг-36 (36 мес., продление)</t>
  </si>
  <si>
    <t>Программа для ЭВМ "1С-Битрикс24". Лицензия Энтерпрайз. Холдинг-36 (36 мес., продление)</t>
  </si>
  <si>
    <t>Энтерпрайз. Холдинг-36 (1000 польз., продление)</t>
  </si>
  <si>
    <t>Программа для ЭВМ "1С-Битрикс24". Расширение лицензии Энтерпрайз. Холдинг-36 (1000 польз., продление)</t>
  </si>
  <si>
    <t>Энтерпрайз. Холдинг (12 мес., переход)</t>
  </si>
  <si>
    <t>Программа для ЭВМ "1С-Битрикс24". Лицензия Энтерпрайз.Холдинг (12 мес., переход)</t>
  </si>
  <si>
    <t>Энтерпрайз. Холдинг-36 (36 мес., переход)</t>
  </si>
  <si>
    <t>Программа для ЭВМ "1С-Битрикс24". Лицензия Энтерпрайз. Холдинг-36 (36 мес., переход)</t>
  </si>
  <si>
    <t>Буст "CoPilot", 1 мес.</t>
  </si>
  <si>
    <t>Буст "CoPilot", 12 мес.</t>
  </si>
  <si>
    <t>Буст "Скорость генерации печатных форм", 1 мес.</t>
  </si>
  <si>
    <t>Программа для ЭВМ "1С-Битрикс24". Расширение лицензии (Буст "CoPilot", 1 мес.)</t>
  </si>
  <si>
    <t>Программа для ЭВМ "1С-Битрикс24". Расширение лицензии (Буст "CoPilot", 12 мес.)</t>
  </si>
  <si>
    <t>Программа для ЭВМ "1С-Битрикс24". Расширение лицензии (Буст "Скорость генерации печатных форм", 1 мес.)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</si>
</sst>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₸"/>
  </numFmts>
  <fonts count="19" x14ac:knownFonts="1">
    <font>
      <sz val="11"/>
      <color theme="1"/>
      <name val="Verdana"/>
      <family val="2"/>
      <charset val="204"/>
      <scheme val="minor"/>
    </font>
    <font>
      <sz val="9"/>
      <color theme="1"/>
      <name val="Verdana"/>
      <family val="2"/>
      <charset val="204"/>
      <scheme val="minor"/>
    </font>
    <font>
      <b/>
      <sz val="9"/>
      <color theme="1"/>
      <name val="Verdana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9"/>
      <color theme="1"/>
      <name val="Verdana"/>
      <family val="2"/>
      <charset val="204"/>
      <scheme val="minor"/>
    </font>
    <font>
      <sz val="11"/>
      <color theme="1"/>
      <name val="Verdana"/>
      <family val="2"/>
      <charset val="204"/>
      <scheme val="minor"/>
    </font>
    <font>
      <b/>
      <sz val="11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  <font>
      <sz val="10"/>
      <color theme="1"/>
      <name val="Verdana"/>
      <family val="2"/>
      <charset val="204"/>
      <scheme val="minor"/>
    </font>
    <font>
      <b/>
      <sz val="10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i/>
      <sz val="8"/>
      <color theme="1"/>
      <name val="Verdana"/>
      <family val="2"/>
      <charset val="204"/>
    </font>
    <font>
      <sz val="8"/>
      <name val="Verdana"/>
      <family val="2"/>
      <charset val="204"/>
      <scheme val="minor"/>
    </font>
    <font>
      <sz val="9"/>
      <color rgb="FFFF0000"/>
      <name val="Verdana"/>
      <family val="2"/>
      <charset val="204"/>
      <scheme val="minor"/>
    </font>
    <font>
      <sz val="12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BCE2"/>
        <bgColor indexed="64"/>
      </patternFill>
    </fill>
    <fill>
      <patternFill patternType="solid">
        <fgColor rgb="FF7BF57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17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2" fontId="2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2" fillId="2" borderId="3" xfId="0" applyFont="1" applyFill="1" applyBorder="1" applyAlignment="1">
      <alignment horizontal="left" vertical="top" wrapText="1"/>
    </xf>
    <xf numFmtId="9" fontId="1" fillId="4" borderId="3" xfId="1" applyFont="1" applyFill="1" applyBorder="1" applyAlignment="1">
      <alignment horizontal="center" vertical="center" wrapText="1"/>
    </xf>
    <xf numFmtId="9" fontId="1" fillId="8" borderId="3" xfId="1" applyFont="1" applyFill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left" wrapText="1"/>
    </xf>
    <xf numFmtId="9" fontId="8" fillId="0" borderId="3" xfId="0" applyNumberFormat="1" applyFont="1" applyBorder="1" applyAlignment="1">
      <alignment horizontal="left"/>
    </xf>
    <xf numFmtId="0" fontId="11" fillId="2" borderId="14" xfId="0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left" vertical="top"/>
    </xf>
    <xf numFmtId="2" fontId="11" fillId="2" borderId="14" xfId="0" applyNumberFormat="1" applyFont="1" applyFill="1" applyBorder="1" applyAlignment="1">
      <alignment vertical="top"/>
    </xf>
    <xf numFmtId="0" fontId="11" fillId="2" borderId="13" xfId="0" applyFont="1" applyFill="1" applyBorder="1" applyAlignment="1">
      <alignment vertical="top"/>
    </xf>
    <xf numFmtId="0" fontId="11" fillId="2" borderId="14" xfId="0" applyFont="1" applyFill="1" applyBorder="1" applyAlignment="1">
      <alignment vertical="top"/>
    </xf>
    <xf numFmtId="0" fontId="8" fillId="0" borderId="12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11" fillId="2" borderId="15" xfId="0" applyFont="1" applyFill="1" applyBorder="1" applyAlignment="1">
      <alignment horizontal="left" vertical="top"/>
    </xf>
    <xf numFmtId="164" fontId="8" fillId="0" borderId="3" xfId="0" applyNumberFormat="1" applyFont="1" applyBorder="1" applyAlignment="1">
      <alignment horizontal="right" vertical="center"/>
    </xf>
    <xf numFmtId="164" fontId="8" fillId="0" borderId="13" xfId="0" applyNumberFormat="1" applyFont="1" applyBorder="1" applyAlignment="1">
      <alignment horizontal="right" vertical="center"/>
    </xf>
    <xf numFmtId="164" fontId="11" fillId="2" borderId="14" xfId="0" applyNumberFormat="1" applyFont="1" applyFill="1" applyBorder="1" applyAlignment="1">
      <alignment horizontal="right" vertical="center"/>
    </xf>
    <xf numFmtId="164" fontId="13" fillId="0" borderId="12" xfId="0" applyNumberFormat="1" applyFont="1" applyBorder="1" applyAlignment="1">
      <alignment horizontal="right" vertical="center"/>
    </xf>
    <xf numFmtId="164" fontId="13" fillId="0" borderId="3" xfId="0" applyNumberFormat="1" applyFont="1" applyBorder="1" applyAlignment="1">
      <alignment horizontal="right" vertical="center"/>
    </xf>
    <xf numFmtId="9" fontId="14" fillId="0" borderId="3" xfId="0" applyNumberFormat="1" applyFont="1" applyBorder="1" applyAlignment="1">
      <alignment horizontal="right"/>
    </xf>
    <xf numFmtId="9" fontId="14" fillId="0" borderId="13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/>
    </xf>
    <xf numFmtId="0" fontId="12" fillId="2" borderId="14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/>
    </xf>
    <xf numFmtId="0" fontId="8" fillId="0" borderId="3" xfId="0" applyFont="1" applyBorder="1" applyAlignment="1">
      <alignment vertical="top"/>
    </xf>
    <xf numFmtId="0" fontId="8" fillId="0" borderId="15" xfId="0" applyFont="1" applyBorder="1" applyAlignment="1">
      <alignment vertical="top"/>
    </xf>
    <xf numFmtId="2" fontId="11" fillId="2" borderId="15" xfId="0" applyNumberFormat="1" applyFont="1" applyFill="1" applyBorder="1" applyAlignment="1">
      <alignment vertical="top"/>
    </xf>
    <xf numFmtId="0" fontId="16" fillId="0" borderId="0" xfId="2" applyFont="1" applyAlignment="1">
      <alignment horizontal="left" vertical="top"/>
    </xf>
    <xf numFmtId="0" fontId="8" fillId="9" borderId="3" xfId="0" applyFont="1" applyFill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164" fontId="8" fillId="0" borderId="3" xfId="0" applyNumberFormat="1" applyFont="1" applyBorder="1" applyAlignment="1">
      <alignment horizontal="right" vertical="top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 vertical="top" wrapText="1"/>
    </xf>
    <xf numFmtId="1" fontId="11" fillId="2" borderId="3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  <xf numFmtId="164" fontId="8" fillId="0" borderId="15" xfId="0" applyNumberFormat="1" applyFont="1" applyBorder="1" applyAlignment="1">
      <alignment horizontal="right" vertical="center"/>
    </xf>
    <xf numFmtId="164" fontId="11" fillId="2" borderId="15" xfId="0" applyNumberFormat="1" applyFont="1" applyFill="1" applyBorder="1" applyAlignment="1">
      <alignment horizontal="right" vertical="center"/>
    </xf>
    <xf numFmtId="1" fontId="11" fillId="2" borderId="13" xfId="0" applyNumberFormat="1" applyFont="1" applyFill="1" applyBorder="1" applyAlignment="1">
      <alignment horizontal="center" vertical="top" wrapText="1"/>
    </xf>
    <xf numFmtId="164" fontId="8" fillId="0" borderId="13" xfId="0" applyNumberFormat="1" applyFont="1" applyBorder="1" applyAlignment="1">
      <alignment horizontal="right" vertical="top"/>
    </xf>
    <xf numFmtId="164" fontId="11" fillId="2" borderId="3" xfId="0" applyNumberFormat="1" applyFont="1" applyFill="1" applyBorder="1" applyAlignment="1">
      <alignment horizontal="right" vertical="top"/>
    </xf>
  </cellXfs>
  <cellStyles count="4">
    <cellStyle name="Обычный" xfId="0" builtinId="0"/>
    <cellStyle name="Обычный 2" xfId="2" xr:uid="{A54B405F-ACB1-4882-AFD8-68E6A840D6FE}"/>
    <cellStyle name="Процентный" xfId="1" builtinId="5"/>
    <cellStyle name="Процентный 3" xfId="3" xr:uid="{4A6F641E-A00B-496F-BE30-03AB6AB76B86}"/>
  </cellStyles>
  <dxfs count="3"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  <color rgb="FFFFFF61"/>
      <color rgb="FFFCBCE2"/>
      <color rgb="FF7BF57B"/>
      <color rgb="FFDD82FA"/>
      <color rgb="FF7DFFFF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1</xdr:col>
      <xdr:colOff>772582</xdr:colOff>
      <xdr:row>4</xdr:row>
      <xdr:rowOff>8467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1</xdr:col>
      <xdr:colOff>772582</xdr:colOff>
      <xdr:row>4</xdr:row>
      <xdr:rowOff>8467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FB70F41E-3F77-478C-B8C2-CA79A5566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77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1</xdr:col>
      <xdr:colOff>772582</xdr:colOff>
      <xdr:row>4</xdr:row>
      <xdr:rowOff>8467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7B499819-6D9C-492C-BEF1-160D16C41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77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0</xdr:rowOff>
    </xdr:from>
    <xdr:to>
      <xdr:col>1</xdr:col>
      <xdr:colOff>748876</xdr:colOff>
      <xdr:row>4</xdr:row>
      <xdr:rowOff>0</xdr:rowOff>
    </xdr:to>
    <xdr:pic>
      <xdr:nvPicPr>
        <xdr:cNvPr id="3" name="Рисунок 7" descr="cid:image018.png@01C8AE8B.9E6B04C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0"/>
          <a:ext cx="81449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0</xdr:row>
      <xdr:rowOff>0</xdr:rowOff>
    </xdr:from>
    <xdr:to>
      <xdr:col>1</xdr:col>
      <xdr:colOff>783589</xdr:colOff>
      <xdr:row>4</xdr:row>
      <xdr:rowOff>0</xdr:rowOff>
    </xdr:to>
    <xdr:pic>
      <xdr:nvPicPr>
        <xdr:cNvPr id="3" name="Рисунок 7" descr="cid:image018.png@01C8AE8B.9E6B04C0">
          <a:extLst>
            <a:ext uri="{FF2B5EF4-FFF2-40B4-BE49-F238E27FC236}">
              <a16:creationId xmlns:a16="http://schemas.microsoft.com/office/drawing/2014/main" id="{2E6B10C4-C4D2-48EF-B379-8277DA76B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0"/>
          <a:ext cx="88307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Аспект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showGridLines="0" tabSelected="1" zoomScale="90" zoomScaleNormal="90" workbookViewId="0">
      <pane ySplit="4" topLeftCell="A5" activePane="bottomLeft" state="frozen"/>
      <selection pane="bottomLeft" activeCell="B9" sqref="B9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54.08984375" style="13" hidden="1" customWidth="1" outlineLevel="1"/>
    <col min="4" max="4" width="10.6328125" style="14" customWidth="1" collapsed="1"/>
    <col min="5" max="5" width="10.6328125" style="14" customWidth="1"/>
    <col min="6" max="6" width="11.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56" t="s">
        <v>102</v>
      </c>
      <c r="B1" s="57"/>
      <c r="C1" s="57"/>
      <c r="D1" s="57"/>
      <c r="E1" s="57"/>
      <c r="F1" s="57"/>
    </row>
    <row r="2" spans="1:7" s="12" customFormat="1" ht="9.75" customHeight="1" x14ac:dyDescent="0.25">
      <c r="A2" s="58"/>
      <c r="B2" s="59"/>
      <c r="C2" s="59"/>
      <c r="D2" s="59"/>
      <c r="E2" s="59"/>
      <c r="F2" s="59"/>
    </row>
    <row r="3" spans="1:7" s="12" customFormat="1" ht="9.75" customHeight="1" x14ac:dyDescent="0.25">
      <c r="A3" s="58"/>
      <c r="B3" s="59"/>
      <c r="C3" s="59"/>
      <c r="D3" s="59"/>
      <c r="E3" s="59"/>
      <c r="F3" s="59"/>
    </row>
    <row r="4" spans="1:7" ht="9.75" customHeight="1" x14ac:dyDescent="0.25">
      <c r="A4" s="60"/>
      <c r="B4" s="61"/>
      <c r="C4" s="61"/>
      <c r="D4" s="61"/>
      <c r="E4" s="61"/>
      <c r="F4" s="61"/>
    </row>
    <row r="5" spans="1:7" s="12" customFormat="1" ht="21.75" customHeight="1" x14ac:dyDescent="0.25">
      <c r="A5" s="45"/>
      <c r="B5" s="62" t="s">
        <v>101</v>
      </c>
      <c r="C5" s="64" t="s">
        <v>108</v>
      </c>
      <c r="D5" s="54" t="s">
        <v>110</v>
      </c>
      <c r="E5" s="54" t="s">
        <v>111</v>
      </c>
      <c r="F5" s="54" t="s">
        <v>112</v>
      </c>
      <c r="G5" s="40"/>
    </row>
    <row r="6" spans="1:7" s="12" customFormat="1" ht="31.2" customHeight="1" x14ac:dyDescent="0.25">
      <c r="A6" s="44"/>
      <c r="B6" s="63"/>
      <c r="C6" s="65"/>
      <c r="D6" s="55"/>
      <c r="E6" s="55"/>
      <c r="F6" s="55"/>
      <c r="G6" s="40"/>
    </row>
    <row r="7" spans="1:7" ht="9.75" customHeight="1" x14ac:dyDescent="0.25">
      <c r="A7" s="41"/>
      <c r="B7" s="23" t="s">
        <v>107</v>
      </c>
      <c r="C7" s="42"/>
      <c r="D7" s="43"/>
      <c r="E7" s="43"/>
      <c r="F7" s="43"/>
      <c r="G7" s="29"/>
    </row>
    <row r="8" spans="1:7" ht="10.199999999999999" x14ac:dyDescent="0.2">
      <c r="A8" s="11"/>
      <c r="B8" s="28" t="s">
        <v>113</v>
      </c>
      <c r="C8" s="28" t="s">
        <v>119</v>
      </c>
      <c r="D8" s="36">
        <v>288000</v>
      </c>
      <c r="E8" s="38">
        <v>0</v>
      </c>
      <c r="F8" s="37">
        <f>D8</f>
        <v>288000</v>
      </c>
    </row>
    <row r="9" spans="1:7" ht="9.75" customHeight="1" x14ac:dyDescent="0.2">
      <c r="A9" s="11"/>
      <c r="B9" s="11" t="s">
        <v>114</v>
      </c>
      <c r="C9" s="11" t="s">
        <v>120</v>
      </c>
      <c r="D9" s="37">
        <f>D8*12</f>
        <v>3456000</v>
      </c>
      <c r="E9" s="39">
        <f t="shared" ref="E9" si="0">F9/D9-1</f>
        <v>-0.19999999999999996</v>
      </c>
      <c r="F9" s="37">
        <f>D9*0.8</f>
        <v>2764800</v>
      </c>
    </row>
    <row r="10" spans="1:7" ht="10.199999999999999" x14ac:dyDescent="0.2">
      <c r="A10" s="11"/>
      <c r="B10" s="11" t="s">
        <v>115</v>
      </c>
      <c r="C10" s="11" t="s">
        <v>121</v>
      </c>
      <c r="D10" s="37">
        <v>875000</v>
      </c>
      <c r="E10" s="38">
        <v>0</v>
      </c>
      <c r="F10" s="37">
        <f>D10</f>
        <v>875000</v>
      </c>
    </row>
    <row r="11" spans="1:7" ht="10.199999999999999" x14ac:dyDescent="0.2">
      <c r="A11" s="11"/>
      <c r="B11" s="11" t="s">
        <v>116</v>
      </c>
      <c r="C11" s="11" t="s">
        <v>122</v>
      </c>
      <c r="D11" s="37">
        <f>D10*12</f>
        <v>10500000</v>
      </c>
      <c r="E11" s="39">
        <f t="shared" ref="E11" si="1">F11/D11-1</f>
        <v>-0.19999999999999996</v>
      </c>
      <c r="F11" s="37">
        <f>D11*0.8</f>
        <v>8400000</v>
      </c>
    </row>
    <row r="12" spans="1:7" ht="10.199999999999999" x14ac:dyDescent="0.2">
      <c r="A12" s="11"/>
      <c r="B12" s="11" t="s">
        <v>117</v>
      </c>
      <c r="C12" s="11" t="s">
        <v>123</v>
      </c>
      <c r="D12" s="37">
        <v>1750000</v>
      </c>
      <c r="E12" s="38">
        <v>0</v>
      </c>
      <c r="F12" s="37">
        <f>D12</f>
        <v>1750000</v>
      </c>
    </row>
    <row r="13" spans="1:7" ht="10.199999999999999" x14ac:dyDescent="0.2">
      <c r="A13" s="11"/>
      <c r="B13" s="11" t="s">
        <v>118</v>
      </c>
      <c r="C13" s="11" t="s">
        <v>124</v>
      </c>
      <c r="D13" s="37">
        <f>D12*12</f>
        <v>21000000</v>
      </c>
      <c r="E13" s="39">
        <f t="shared" ref="E13" si="2">F13/D13-1</f>
        <v>-0.19999999999999996</v>
      </c>
      <c r="F13" s="37">
        <f>D13*0.8</f>
        <v>16800000</v>
      </c>
    </row>
    <row r="15" spans="1:7" ht="16.8" customHeight="1" x14ac:dyDescent="0.25">
      <c r="B15" s="50"/>
    </row>
  </sheetData>
  <mergeCells count="6">
    <mergeCell ref="E5:E6"/>
    <mergeCell ref="F5:F6"/>
    <mergeCell ref="A1:F4"/>
    <mergeCell ref="D5:D6"/>
    <mergeCell ref="B5:B6"/>
    <mergeCell ref="C5:C6"/>
  </mergeCells>
  <phoneticPr fontId="15" type="noConversion"/>
  <conditionalFormatting sqref="E9">
    <cfRule type="dataBar" priority="20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{9E2502F2-050F-48EE-83F1-725776DE3D8D}</x14:id>
        </ext>
      </extLst>
    </cfRule>
  </conditionalFormatting>
  <conditionalFormatting sqref="E11">
    <cfRule type="dataBar" priority="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{D17EB37E-5EF8-4F25-8B92-D702A18B3BDD}</x14:id>
        </ext>
      </extLst>
    </cfRule>
  </conditionalFormatting>
  <conditionalFormatting sqref="E13">
    <cfRule type="dataBar" priority="86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{6381583C-1E03-483D-ACA2-61B211A9E065}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2502F2-050F-48EE-83F1-725776DE3D8D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E9</xm:sqref>
        </x14:conditionalFormatting>
        <x14:conditionalFormatting xmlns:xm="http://schemas.microsoft.com/office/excel/2006/main">
          <x14:cfRule type="dataBar" id="{D17EB37E-5EF8-4F25-8B92-D702A18B3BDD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E11</xm:sqref>
        </x14:conditionalFormatting>
        <x14:conditionalFormatting xmlns:xm="http://schemas.microsoft.com/office/excel/2006/main">
          <x14:cfRule type="dataBar" id="{6381583C-1E03-483D-ACA2-61B211A9E065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9413-333F-4F03-8B8C-1A757481F558}">
  <dimension ref="A1:G33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54.08984375" style="13" hidden="1" customWidth="1" outlineLevel="1"/>
    <col min="4" max="4" width="12.54296875" style="14" customWidth="1" collapsed="1"/>
    <col min="5" max="5" width="10.6328125" style="14" customWidth="1"/>
    <col min="6" max="6" width="11.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56" t="s">
        <v>102</v>
      </c>
      <c r="B1" s="57"/>
      <c r="C1" s="57"/>
      <c r="D1" s="57"/>
      <c r="E1" s="57"/>
      <c r="F1" s="57"/>
    </row>
    <row r="2" spans="1:7" s="12" customFormat="1" ht="9.75" customHeight="1" x14ac:dyDescent="0.25">
      <c r="A2" s="58"/>
      <c r="B2" s="59"/>
      <c r="C2" s="59"/>
      <c r="D2" s="59"/>
      <c r="E2" s="59"/>
      <c r="F2" s="59"/>
    </row>
    <row r="3" spans="1:7" s="12" customFormat="1" ht="9.75" customHeight="1" x14ac:dyDescent="0.25">
      <c r="A3" s="58"/>
      <c r="B3" s="59"/>
      <c r="C3" s="59"/>
      <c r="D3" s="59"/>
      <c r="E3" s="59"/>
      <c r="F3" s="59"/>
    </row>
    <row r="4" spans="1:7" ht="9.75" customHeight="1" x14ac:dyDescent="0.25">
      <c r="A4" s="60"/>
      <c r="B4" s="61"/>
      <c r="C4" s="61"/>
      <c r="D4" s="61"/>
      <c r="E4" s="61"/>
      <c r="F4" s="61"/>
    </row>
    <row r="5" spans="1:7" s="12" customFormat="1" ht="21.75" customHeight="1" x14ac:dyDescent="0.25">
      <c r="A5" s="45"/>
      <c r="B5" s="62" t="s">
        <v>101</v>
      </c>
      <c r="C5" s="64" t="s">
        <v>108</v>
      </c>
      <c r="D5" s="54" t="s">
        <v>110</v>
      </c>
      <c r="E5" s="54" t="s">
        <v>111</v>
      </c>
      <c r="F5" s="54" t="s">
        <v>112</v>
      </c>
      <c r="G5" s="40"/>
    </row>
    <row r="6" spans="1:7" s="12" customFormat="1" ht="32.4" customHeight="1" x14ac:dyDescent="0.25">
      <c r="A6" s="44"/>
      <c r="B6" s="63"/>
      <c r="C6" s="65"/>
      <c r="D6" s="55"/>
      <c r="E6" s="55"/>
      <c r="F6" s="55"/>
      <c r="G6" s="40"/>
    </row>
    <row r="7" spans="1:7" ht="9.75" customHeight="1" x14ac:dyDescent="0.25">
      <c r="A7" s="41"/>
      <c r="B7" s="23" t="s">
        <v>107</v>
      </c>
      <c r="C7" s="42"/>
      <c r="D7" s="43"/>
      <c r="E7" s="43"/>
      <c r="F7" s="43"/>
      <c r="G7" s="29"/>
    </row>
    <row r="8" spans="1:7" ht="10.199999999999999" x14ac:dyDescent="0.2">
      <c r="A8" s="11"/>
      <c r="B8" s="11" t="s">
        <v>156</v>
      </c>
      <c r="C8" s="51" t="s">
        <v>157</v>
      </c>
      <c r="D8" s="37">
        <v>4300000</v>
      </c>
      <c r="E8" s="38">
        <v>0</v>
      </c>
      <c r="F8" s="37">
        <f>D8</f>
        <v>4300000</v>
      </c>
    </row>
    <row r="9" spans="1:7" ht="10.199999999999999" x14ac:dyDescent="0.2">
      <c r="A9" s="11"/>
      <c r="B9" s="11" t="s">
        <v>158</v>
      </c>
      <c r="C9" s="51" t="s">
        <v>159</v>
      </c>
      <c r="D9" s="37">
        <f>D8*12</f>
        <v>51600000</v>
      </c>
      <c r="E9" s="39">
        <f t="shared" ref="E9" si="0">F9/D9-1</f>
        <v>-0.19999999999999996</v>
      </c>
      <c r="F9" s="37">
        <f>D9*0.8</f>
        <v>41280000</v>
      </c>
    </row>
    <row r="10" spans="1:7" ht="10.199999999999999" x14ac:dyDescent="0.2">
      <c r="A10" s="11"/>
      <c r="B10" s="11" t="s">
        <v>160</v>
      </c>
      <c r="C10" s="51" t="s">
        <v>161</v>
      </c>
      <c r="D10" s="37">
        <v>7700000</v>
      </c>
      <c r="E10" s="38">
        <v>0</v>
      </c>
      <c r="F10" s="37">
        <f>D10</f>
        <v>7700000</v>
      </c>
    </row>
    <row r="11" spans="1:7" ht="10.199999999999999" x14ac:dyDescent="0.2">
      <c r="A11" s="11"/>
      <c r="B11" s="11" t="s">
        <v>162</v>
      </c>
      <c r="C11" s="51" t="s">
        <v>163</v>
      </c>
      <c r="D11" s="37">
        <f>D10*12</f>
        <v>92400000</v>
      </c>
      <c r="E11" s="39">
        <f t="shared" ref="E11" si="1">F11/D11-1</f>
        <v>-0.19999999999999996</v>
      </c>
      <c r="F11" s="37">
        <f>D11*0.8</f>
        <v>73920000</v>
      </c>
    </row>
    <row r="12" spans="1:7" ht="10.199999999999999" x14ac:dyDescent="0.2">
      <c r="A12" s="11"/>
      <c r="B12" s="11" t="s">
        <v>164</v>
      </c>
      <c r="C12" s="51" t="s">
        <v>165</v>
      </c>
      <c r="D12" s="37">
        <v>12700000</v>
      </c>
      <c r="E12" s="38">
        <v>0</v>
      </c>
      <c r="F12" s="37">
        <f>D12</f>
        <v>12700000</v>
      </c>
    </row>
    <row r="13" spans="1:7" ht="10.199999999999999" x14ac:dyDescent="0.2">
      <c r="A13" s="11"/>
      <c r="B13" s="11" t="s">
        <v>166</v>
      </c>
      <c r="C13" s="51" t="s">
        <v>167</v>
      </c>
      <c r="D13" s="37">
        <f>D12*12</f>
        <v>152400000</v>
      </c>
      <c r="E13" s="39">
        <f t="shared" ref="E13" si="2">F13/D13-1</f>
        <v>-0.19999999999999996</v>
      </c>
      <c r="F13" s="37">
        <f>D13*0.8</f>
        <v>121920000</v>
      </c>
    </row>
    <row r="14" spans="1:7" ht="10.199999999999999" x14ac:dyDescent="0.2">
      <c r="A14" s="11"/>
      <c r="B14" s="11" t="s">
        <v>168</v>
      </c>
      <c r="C14" s="51" t="s">
        <v>169</v>
      </c>
      <c r="D14" s="37">
        <v>25000000</v>
      </c>
      <c r="E14" s="38">
        <v>0</v>
      </c>
      <c r="F14" s="37">
        <f>D14</f>
        <v>25000000</v>
      </c>
    </row>
    <row r="15" spans="1:7" ht="10.199999999999999" x14ac:dyDescent="0.2">
      <c r="A15" s="11"/>
      <c r="B15" s="11" t="s">
        <v>170</v>
      </c>
      <c r="C15" s="51" t="s">
        <v>171</v>
      </c>
      <c r="D15" s="37">
        <f>D14*12</f>
        <v>300000000</v>
      </c>
      <c r="E15" s="39">
        <f t="shared" ref="E15" si="3">F15/D15-1</f>
        <v>-0.19999999999999996</v>
      </c>
      <c r="F15" s="37">
        <f>D15*0.8</f>
        <v>240000000</v>
      </c>
    </row>
    <row r="16" spans="1:7" ht="10.199999999999999" x14ac:dyDescent="0.2">
      <c r="A16" s="11"/>
      <c r="B16" s="11" t="s">
        <v>172</v>
      </c>
      <c r="C16" s="51" t="s">
        <v>173</v>
      </c>
      <c r="D16" s="37">
        <v>38000000</v>
      </c>
      <c r="E16" s="38">
        <v>0</v>
      </c>
      <c r="F16" s="37">
        <f>D16</f>
        <v>38000000</v>
      </c>
    </row>
    <row r="17" spans="1:6" ht="10.199999999999999" x14ac:dyDescent="0.2">
      <c r="A17" s="11"/>
      <c r="B17" s="11" t="s">
        <v>174</v>
      </c>
      <c r="C17" s="51" t="s">
        <v>175</v>
      </c>
      <c r="D17" s="37">
        <f>D16*12</f>
        <v>456000000</v>
      </c>
      <c r="E17" s="39">
        <f t="shared" ref="E17" si="4">F17/D17-1</f>
        <v>-0.19999999999999996</v>
      </c>
      <c r="F17" s="37">
        <f>D17*0.8</f>
        <v>364800000</v>
      </c>
    </row>
    <row r="18" spans="1:6" ht="10.199999999999999" x14ac:dyDescent="0.2">
      <c r="A18" s="11"/>
      <c r="B18" s="11" t="s">
        <v>176</v>
      </c>
      <c r="C18" s="51" t="s">
        <v>177</v>
      </c>
      <c r="D18" s="37">
        <v>50000000</v>
      </c>
      <c r="E18" s="38">
        <v>0</v>
      </c>
      <c r="F18" s="37">
        <f>D18</f>
        <v>50000000</v>
      </c>
    </row>
    <row r="19" spans="1:6" ht="10.199999999999999" x14ac:dyDescent="0.2">
      <c r="A19" s="11"/>
      <c r="B19" s="11" t="s">
        <v>178</v>
      </c>
      <c r="C19" s="51" t="s">
        <v>179</v>
      </c>
      <c r="D19" s="37">
        <f>D18*12</f>
        <v>600000000</v>
      </c>
      <c r="E19" s="39">
        <f t="shared" ref="E19" si="5">F19/D19-1</f>
        <v>-0.19999999999999996</v>
      </c>
      <c r="F19" s="37">
        <f>D19*0.8</f>
        <v>480000000</v>
      </c>
    </row>
    <row r="20" spans="1:6" ht="10.199999999999999" x14ac:dyDescent="0.2">
      <c r="A20" s="11"/>
      <c r="B20" s="11" t="s">
        <v>180</v>
      </c>
      <c r="C20" s="51" t="s">
        <v>181</v>
      </c>
      <c r="D20" s="37">
        <v>63000000</v>
      </c>
      <c r="E20" s="38">
        <v>0</v>
      </c>
      <c r="F20" s="37">
        <f>D20</f>
        <v>63000000</v>
      </c>
    </row>
    <row r="21" spans="1:6" ht="10.199999999999999" x14ac:dyDescent="0.2">
      <c r="A21" s="11"/>
      <c r="B21" s="11" t="s">
        <v>182</v>
      </c>
      <c r="C21" s="51" t="s">
        <v>183</v>
      </c>
      <c r="D21" s="37">
        <f>D20*12</f>
        <v>756000000</v>
      </c>
      <c r="E21" s="39">
        <f t="shared" ref="E21" si="6">F21/D21-1</f>
        <v>-0.19999999999999996</v>
      </c>
      <c r="F21" s="37">
        <f>D21*0.8</f>
        <v>604800000</v>
      </c>
    </row>
    <row r="22" spans="1:6" ht="10.199999999999999" x14ac:dyDescent="0.2">
      <c r="A22" s="11"/>
      <c r="B22" s="11" t="s">
        <v>184</v>
      </c>
      <c r="C22" s="51" t="s">
        <v>185</v>
      </c>
      <c r="D22" s="37">
        <v>76000000</v>
      </c>
      <c r="E22" s="38">
        <v>0</v>
      </c>
      <c r="F22" s="37">
        <f>D22</f>
        <v>76000000</v>
      </c>
    </row>
    <row r="23" spans="1:6" ht="10.199999999999999" x14ac:dyDescent="0.2">
      <c r="A23" s="11"/>
      <c r="B23" s="11" t="s">
        <v>186</v>
      </c>
      <c r="C23" s="51" t="s">
        <v>187</v>
      </c>
      <c r="D23" s="37">
        <f>D22*12</f>
        <v>912000000</v>
      </c>
      <c r="E23" s="39">
        <f t="shared" ref="E23" si="7">F23/D23-1</f>
        <v>-0.19999999999999996</v>
      </c>
      <c r="F23" s="37">
        <f>D23*0.8</f>
        <v>729600000</v>
      </c>
    </row>
    <row r="24" spans="1:6" ht="10.199999999999999" x14ac:dyDescent="0.2">
      <c r="A24" s="11"/>
      <c r="B24" s="11" t="s">
        <v>188</v>
      </c>
      <c r="C24" s="51" t="s">
        <v>189</v>
      </c>
      <c r="D24" s="37">
        <v>89000000</v>
      </c>
      <c r="E24" s="38">
        <v>0</v>
      </c>
      <c r="F24" s="37">
        <f>D24</f>
        <v>89000000</v>
      </c>
    </row>
    <row r="25" spans="1:6" ht="10.199999999999999" x14ac:dyDescent="0.2">
      <c r="A25" s="11"/>
      <c r="B25" s="11" t="s">
        <v>190</v>
      </c>
      <c r="C25" s="51" t="s">
        <v>191</v>
      </c>
      <c r="D25" s="37">
        <f>D24*12</f>
        <v>1068000000</v>
      </c>
      <c r="E25" s="39">
        <f t="shared" ref="E25" si="8">F25/D25-1</f>
        <v>-0.19999999999999996</v>
      </c>
      <c r="F25" s="37">
        <f>D25*0.8</f>
        <v>854400000</v>
      </c>
    </row>
    <row r="26" spans="1:6" ht="10.199999999999999" x14ac:dyDescent="0.2">
      <c r="A26" s="11"/>
      <c r="B26" s="11" t="s">
        <v>192</v>
      </c>
      <c r="C26" s="51" t="s">
        <v>193</v>
      </c>
      <c r="D26" s="37">
        <v>102000000</v>
      </c>
      <c r="E26" s="38">
        <v>0</v>
      </c>
      <c r="F26" s="37">
        <f>D26</f>
        <v>102000000</v>
      </c>
    </row>
    <row r="27" spans="1:6" ht="10.199999999999999" x14ac:dyDescent="0.2">
      <c r="A27" s="11"/>
      <c r="B27" s="11" t="s">
        <v>194</v>
      </c>
      <c r="C27" s="51" t="s">
        <v>195</v>
      </c>
      <c r="D27" s="37">
        <f>D26*12</f>
        <v>1224000000</v>
      </c>
      <c r="E27" s="39">
        <f t="shared" ref="E27" si="9">F27/D27-1</f>
        <v>-0.19999999999999996</v>
      </c>
      <c r="F27" s="37">
        <f>D27*0.8</f>
        <v>979200000</v>
      </c>
    </row>
    <row r="28" spans="1:6" ht="10.199999999999999" x14ac:dyDescent="0.2">
      <c r="A28" s="11"/>
      <c r="B28" s="11" t="s">
        <v>196</v>
      </c>
      <c r="C28" s="51" t="s">
        <v>197</v>
      </c>
      <c r="D28" s="37">
        <v>114000000</v>
      </c>
      <c r="E28" s="38">
        <v>0</v>
      </c>
      <c r="F28" s="37">
        <f>D28</f>
        <v>114000000</v>
      </c>
    </row>
    <row r="29" spans="1:6" ht="10.199999999999999" x14ac:dyDescent="0.2">
      <c r="A29" s="11"/>
      <c r="B29" s="11" t="s">
        <v>198</v>
      </c>
      <c r="C29" s="51" t="s">
        <v>199</v>
      </c>
      <c r="D29" s="37">
        <f>D28*12</f>
        <v>1368000000</v>
      </c>
      <c r="E29" s="39">
        <f t="shared" ref="E29" si="10">F29/D29-1</f>
        <v>-0.19999999999999996</v>
      </c>
      <c r="F29" s="37">
        <f>D29*0.8</f>
        <v>1094400000</v>
      </c>
    </row>
    <row r="30" spans="1:6" ht="10.199999999999999" x14ac:dyDescent="0.2">
      <c r="A30" s="11"/>
      <c r="B30" s="11" t="s">
        <v>200</v>
      </c>
      <c r="C30" s="51" t="s">
        <v>201</v>
      </c>
      <c r="D30" s="37">
        <v>127000000</v>
      </c>
      <c r="E30" s="38">
        <v>0</v>
      </c>
      <c r="F30" s="37">
        <f>D30</f>
        <v>127000000</v>
      </c>
    </row>
    <row r="31" spans="1:6" ht="10.199999999999999" x14ac:dyDescent="0.2">
      <c r="A31" s="11"/>
      <c r="B31" s="11" t="s">
        <v>202</v>
      </c>
      <c r="C31" s="51" t="s">
        <v>203</v>
      </c>
      <c r="D31" s="37">
        <f>D30*12</f>
        <v>1524000000</v>
      </c>
      <c r="E31" s="39">
        <f t="shared" ref="E31" si="11">F31/D31-1</f>
        <v>-0.19999999999999996</v>
      </c>
      <c r="F31" s="37">
        <f>D31*0.8</f>
        <v>1219200000</v>
      </c>
    </row>
    <row r="33" spans="2:2" ht="16.8" customHeight="1" x14ac:dyDescent="0.25">
      <c r="B33" s="50"/>
    </row>
  </sheetData>
  <mergeCells count="6">
    <mergeCell ref="A1:F4"/>
    <mergeCell ref="B5:B6"/>
    <mergeCell ref="C5:C6"/>
    <mergeCell ref="D5:D6"/>
    <mergeCell ref="E5:E6"/>
    <mergeCell ref="F5:F6"/>
  </mergeCells>
  <conditionalFormatting sqref="E31 E25 E19 E13 E11 E9 E17 E15 E23 E21 E29 E27">
    <cfRule type="dataBar" priority="8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{E28958D6-8502-4CC3-9BF2-2B32530E6024}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8958D6-8502-4CC3-9BF2-2B32530E6024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E31 E25 E19 E13 E11 E9 E17 E15 E23 E21 E29 E27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1CD67-9A10-4CB3-B067-B67C1E239777}">
  <dimension ref="A1:G12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77.08984375" style="13" hidden="1" customWidth="1" outlineLevel="1"/>
    <col min="4" max="4" width="12.54296875" style="14" customWidth="1" collapsed="1"/>
    <col min="5" max="5" width="10.6328125" style="14" customWidth="1"/>
    <col min="6" max="6" width="11.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56" t="s">
        <v>102</v>
      </c>
      <c r="B1" s="57"/>
      <c r="C1" s="57"/>
      <c r="D1" s="57"/>
      <c r="E1" s="57"/>
      <c r="F1" s="57"/>
    </row>
    <row r="2" spans="1:7" s="12" customFormat="1" ht="9.75" customHeight="1" x14ac:dyDescent="0.25">
      <c r="A2" s="58"/>
      <c r="B2" s="59"/>
      <c r="C2" s="59"/>
      <c r="D2" s="59"/>
      <c r="E2" s="59"/>
      <c r="F2" s="59"/>
    </row>
    <row r="3" spans="1:7" s="12" customFormat="1" ht="9.75" customHeight="1" x14ac:dyDescent="0.25">
      <c r="A3" s="58"/>
      <c r="B3" s="59"/>
      <c r="C3" s="59"/>
      <c r="D3" s="59"/>
      <c r="E3" s="59"/>
      <c r="F3" s="59"/>
    </row>
    <row r="4" spans="1:7" ht="9.75" customHeight="1" x14ac:dyDescent="0.25">
      <c r="A4" s="60"/>
      <c r="B4" s="61"/>
      <c r="C4" s="61"/>
      <c r="D4" s="61"/>
      <c r="E4" s="61"/>
      <c r="F4" s="61"/>
    </row>
    <row r="5" spans="1:7" s="12" customFormat="1" ht="21.75" customHeight="1" x14ac:dyDescent="0.25">
      <c r="A5" s="45"/>
      <c r="B5" s="62" t="s">
        <v>101</v>
      </c>
      <c r="C5" s="64" t="s">
        <v>108</v>
      </c>
      <c r="D5" s="54" t="s">
        <v>110</v>
      </c>
      <c r="E5" s="54" t="s">
        <v>111</v>
      </c>
      <c r="F5" s="54" t="s">
        <v>112</v>
      </c>
      <c r="G5" s="40"/>
    </row>
    <row r="6" spans="1:7" s="12" customFormat="1" ht="30.6" customHeight="1" x14ac:dyDescent="0.25">
      <c r="A6" s="44"/>
      <c r="B6" s="63"/>
      <c r="C6" s="65"/>
      <c r="D6" s="55"/>
      <c r="E6" s="55"/>
      <c r="F6" s="55"/>
      <c r="G6" s="40"/>
    </row>
    <row r="7" spans="1:7" ht="9.75" customHeight="1" x14ac:dyDescent="0.25">
      <c r="A7" s="41"/>
      <c r="B7" s="23" t="s">
        <v>107</v>
      </c>
      <c r="C7" s="42"/>
      <c r="D7" s="43"/>
      <c r="E7" s="43"/>
      <c r="F7" s="43"/>
      <c r="G7" s="29"/>
    </row>
    <row r="8" spans="1:7" ht="10.199999999999999" x14ac:dyDescent="0.2">
      <c r="A8" s="11"/>
      <c r="B8" s="11" t="s">
        <v>244</v>
      </c>
      <c r="C8" s="11" t="s">
        <v>247</v>
      </c>
      <c r="D8" s="37">
        <v>1160000</v>
      </c>
      <c r="E8" s="38">
        <v>0</v>
      </c>
      <c r="F8" s="37">
        <f>D8</f>
        <v>1160000</v>
      </c>
    </row>
    <row r="9" spans="1:7" ht="10.199999999999999" x14ac:dyDescent="0.2">
      <c r="A9" s="11"/>
      <c r="B9" s="11" t="s">
        <v>245</v>
      </c>
      <c r="C9" s="11" t="s">
        <v>248</v>
      </c>
      <c r="D9" s="37">
        <f>D8*12</f>
        <v>13920000</v>
      </c>
      <c r="E9" s="39">
        <f t="shared" ref="E9" si="0">F9/D9-1</f>
        <v>-0.19999999999999996</v>
      </c>
      <c r="F9" s="37">
        <f>D9*0.8</f>
        <v>11136000</v>
      </c>
    </row>
    <row r="10" spans="1:7" ht="10.199999999999999" x14ac:dyDescent="0.2">
      <c r="A10" s="11"/>
      <c r="B10" s="11" t="s">
        <v>246</v>
      </c>
      <c r="C10" s="11" t="s">
        <v>249</v>
      </c>
      <c r="D10" s="37">
        <v>240000</v>
      </c>
      <c r="E10" s="38">
        <v>0</v>
      </c>
      <c r="F10" s="37">
        <f>D10</f>
        <v>240000</v>
      </c>
    </row>
    <row r="12" spans="1:7" ht="16.8" customHeight="1" x14ac:dyDescent="0.25">
      <c r="B12" s="50"/>
    </row>
  </sheetData>
  <mergeCells count="6">
    <mergeCell ref="A1:F4"/>
    <mergeCell ref="B5:B6"/>
    <mergeCell ref="C5:C6"/>
    <mergeCell ref="D5:D6"/>
    <mergeCell ref="E5:E6"/>
    <mergeCell ref="F5:F6"/>
  </mergeCells>
  <conditionalFormatting sqref="E9">
    <cfRule type="dataBar" priority="268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{CDCC05E0-C24F-4037-B76F-E84A9FBA7664}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CC05E0-C24F-4037-B76F-E84A9FBA7664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showGridLines="0" zoomScale="90" zoomScaleNormal="90" workbookViewId="0">
      <pane ySplit="6" topLeftCell="A7" activePane="bottomLeft" state="frozen"/>
      <selection pane="bottomLeft" activeCell="B5" sqref="B5:B6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.54296875" style="13" customWidth="1"/>
    <col min="3" max="3" width="74.1796875" style="13" hidden="1" customWidth="1" outlineLevel="1"/>
    <col min="4" max="4" width="10.1796875" style="14" customWidth="1" collapsed="1"/>
    <col min="5" max="17" width="8.81640625" style="13" customWidth="1"/>
    <col min="18" max="16384" width="8.81640625" style="13"/>
  </cols>
  <sheetData>
    <row r="1" spans="1:4" s="12" customFormat="1" ht="9.75" customHeight="1" x14ac:dyDescent="0.25">
      <c r="A1" s="56" t="s">
        <v>102</v>
      </c>
      <c r="B1" s="57"/>
      <c r="C1" s="57"/>
      <c r="D1" s="57"/>
    </row>
    <row r="2" spans="1:4" s="12" customFormat="1" ht="9.75" customHeight="1" x14ac:dyDescent="0.25">
      <c r="A2" s="58"/>
      <c r="B2" s="59"/>
      <c r="C2" s="59"/>
      <c r="D2" s="59"/>
    </row>
    <row r="3" spans="1:4" s="12" customFormat="1" ht="9.75" customHeight="1" x14ac:dyDescent="0.25">
      <c r="A3" s="58"/>
      <c r="B3" s="59"/>
      <c r="C3" s="59"/>
      <c r="D3" s="59"/>
    </row>
    <row r="4" spans="1:4" ht="9.75" customHeight="1" x14ac:dyDescent="0.25">
      <c r="A4" s="60"/>
      <c r="B4" s="61"/>
      <c r="C4" s="61"/>
      <c r="D4" s="61"/>
    </row>
    <row r="5" spans="1:4" s="12" customFormat="1" ht="10.199999999999999" x14ac:dyDescent="0.25">
      <c r="A5" s="66"/>
      <c r="B5" s="67" t="s">
        <v>101</v>
      </c>
      <c r="C5" s="69" t="s">
        <v>108</v>
      </c>
      <c r="D5" s="68" t="s">
        <v>109</v>
      </c>
    </row>
    <row r="6" spans="1:4" s="12" customFormat="1" ht="12" customHeight="1" x14ac:dyDescent="0.25">
      <c r="A6" s="66"/>
      <c r="B6" s="67"/>
      <c r="C6" s="70"/>
      <c r="D6" s="68"/>
    </row>
    <row r="7" spans="1:4" ht="9.75" customHeight="1" x14ac:dyDescent="0.25">
      <c r="A7" s="41"/>
      <c r="B7" s="25" t="s">
        <v>136</v>
      </c>
      <c r="C7" s="25" t="s">
        <v>106</v>
      </c>
      <c r="D7" s="49"/>
    </row>
    <row r="8" spans="1:4" ht="9.75" customHeight="1" x14ac:dyDescent="0.25">
      <c r="A8" s="41"/>
      <c r="B8" s="25" t="s">
        <v>103</v>
      </c>
      <c r="C8" s="25" t="s">
        <v>103</v>
      </c>
      <c r="D8" s="49"/>
    </row>
    <row r="9" spans="1:4" ht="9.75" customHeight="1" x14ac:dyDescent="0.25">
      <c r="A9" s="11"/>
      <c r="B9" s="11" t="s">
        <v>125</v>
      </c>
      <c r="C9" s="11" t="s">
        <v>126</v>
      </c>
      <c r="D9" s="80">
        <v>13000000</v>
      </c>
    </row>
    <row r="10" spans="1:4" ht="9.75" customHeight="1" x14ac:dyDescent="0.25">
      <c r="A10" s="11"/>
      <c r="B10" s="11" t="s">
        <v>127</v>
      </c>
      <c r="C10" s="11" t="s">
        <v>128</v>
      </c>
      <c r="D10" s="33">
        <v>19000000</v>
      </c>
    </row>
    <row r="11" spans="1:4" ht="9.75" customHeight="1" x14ac:dyDescent="0.25">
      <c r="A11" s="11"/>
      <c r="B11" s="11" t="s">
        <v>129</v>
      </c>
      <c r="C11" s="11" t="s">
        <v>130</v>
      </c>
      <c r="D11" s="33">
        <v>27000000</v>
      </c>
    </row>
    <row r="12" spans="1:4" ht="9.75" customHeight="1" x14ac:dyDescent="0.25">
      <c r="A12" s="11"/>
      <c r="B12" s="11" t="s">
        <v>131</v>
      </c>
      <c r="C12" s="11" t="s">
        <v>132</v>
      </c>
      <c r="D12" s="33">
        <v>41000000</v>
      </c>
    </row>
    <row r="13" spans="1:4" ht="9.75" customHeight="1" x14ac:dyDescent="0.25">
      <c r="A13" s="11"/>
      <c r="B13" s="11" t="s">
        <v>133</v>
      </c>
      <c r="C13" s="11" t="s">
        <v>134</v>
      </c>
      <c r="D13" s="33">
        <v>70000000</v>
      </c>
    </row>
    <row r="14" spans="1:4" ht="9.75" customHeight="1" x14ac:dyDescent="0.25">
      <c r="A14" s="41"/>
      <c r="B14" s="27" t="s">
        <v>104</v>
      </c>
      <c r="C14" s="27" t="s">
        <v>104</v>
      </c>
      <c r="D14" s="81"/>
    </row>
    <row r="15" spans="1:4" ht="9.75" customHeight="1" x14ac:dyDescent="0.25">
      <c r="A15" s="11"/>
      <c r="B15" s="11" t="s">
        <v>204</v>
      </c>
      <c r="C15" s="11" t="s">
        <v>205</v>
      </c>
      <c r="D15" s="33">
        <f>6850000*0.3</f>
        <v>2055000</v>
      </c>
    </row>
    <row r="16" spans="1:4" ht="9.75" customHeight="1" x14ac:dyDescent="0.25">
      <c r="A16" s="11"/>
      <c r="B16" s="11" t="s">
        <v>206</v>
      </c>
      <c r="C16" s="11" t="s">
        <v>207</v>
      </c>
      <c r="D16" s="80">
        <f>D9*0.3</f>
        <v>3900000</v>
      </c>
    </row>
    <row r="17" spans="1:4" ht="9.75" customHeight="1" x14ac:dyDescent="0.25">
      <c r="A17" s="11"/>
      <c r="B17" s="11" t="s">
        <v>208</v>
      </c>
      <c r="C17" s="11" t="s">
        <v>209</v>
      </c>
      <c r="D17" s="80">
        <f t="shared" ref="D17:D20" si="0">D10*0.3</f>
        <v>5700000</v>
      </c>
    </row>
    <row r="18" spans="1:4" ht="9.75" customHeight="1" x14ac:dyDescent="0.25">
      <c r="A18" s="11"/>
      <c r="B18" s="11" t="s">
        <v>210</v>
      </c>
      <c r="C18" s="11" t="s">
        <v>211</v>
      </c>
      <c r="D18" s="80">
        <f t="shared" si="0"/>
        <v>8100000</v>
      </c>
    </row>
    <row r="19" spans="1:4" ht="9.75" customHeight="1" x14ac:dyDescent="0.25">
      <c r="A19" s="11"/>
      <c r="B19" s="11" t="s">
        <v>212</v>
      </c>
      <c r="C19" s="11" t="s">
        <v>213</v>
      </c>
      <c r="D19" s="80">
        <f t="shared" si="0"/>
        <v>12300000</v>
      </c>
    </row>
    <row r="20" spans="1:4" ht="9.75" customHeight="1" x14ac:dyDescent="0.25">
      <c r="A20" s="11"/>
      <c r="B20" s="11" t="s">
        <v>214</v>
      </c>
      <c r="C20" s="11" t="s">
        <v>215</v>
      </c>
      <c r="D20" s="80">
        <f t="shared" si="0"/>
        <v>21000000</v>
      </c>
    </row>
    <row r="21" spans="1:4" ht="9.75" customHeight="1" x14ac:dyDescent="0.25">
      <c r="A21" s="46"/>
      <c r="B21" s="26" t="s">
        <v>152</v>
      </c>
      <c r="C21" s="27" t="s">
        <v>105</v>
      </c>
      <c r="D21" s="81"/>
    </row>
    <row r="22" spans="1:4" ht="9.75" customHeight="1" x14ac:dyDescent="0.25">
      <c r="A22" s="11"/>
      <c r="B22" s="47" t="s">
        <v>142</v>
      </c>
      <c r="C22" s="48" t="s">
        <v>143</v>
      </c>
      <c r="D22" s="80">
        <v>13000000</v>
      </c>
    </row>
    <row r="23" spans="1:4" ht="9.75" customHeight="1" x14ac:dyDescent="0.25">
      <c r="A23" s="11"/>
      <c r="B23" s="11" t="s">
        <v>148</v>
      </c>
      <c r="C23" s="11" t="s">
        <v>144</v>
      </c>
      <c r="D23" s="33">
        <v>19000000</v>
      </c>
    </row>
    <row r="24" spans="1:4" ht="9.75" customHeight="1" x14ac:dyDescent="0.25">
      <c r="A24" s="11"/>
      <c r="B24" s="11" t="s">
        <v>149</v>
      </c>
      <c r="C24" s="11" t="s">
        <v>145</v>
      </c>
      <c r="D24" s="33">
        <v>27000000</v>
      </c>
    </row>
    <row r="25" spans="1:4" ht="9.75" customHeight="1" x14ac:dyDescent="0.25">
      <c r="A25" s="11"/>
      <c r="B25" s="11" t="s">
        <v>150</v>
      </c>
      <c r="C25" s="11" t="s">
        <v>146</v>
      </c>
      <c r="D25" s="33">
        <v>41000000</v>
      </c>
    </row>
    <row r="26" spans="1:4" ht="9.75" customHeight="1" x14ac:dyDescent="0.25">
      <c r="A26" s="11"/>
      <c r="B26" s="11" t="s">
        <v>151</v>
      </c>
      <c r="C26" s="11" t="s">
        <v>147</v>
      </c>
      <c r="D26" s="33">
        <v>70000000</v>
      </c>
    </row>
    <row r="31" spans="1:4" ht="9.75" customHeight="1" x14ac:dyDescent="0.25">
      <c r="B31" s="30"/>
    </row>
  </sheetData>
  <mergeCells count="5">
    <mergeCell ref="A1:D4"/>
    <mergeCell ref="A5:A6"/>
    <mergeCell ref="B5:B6"/>
    <mergeCell ref="D5:D6"/>
    <mergeCell ref="C5:C6"/>
  </mergeCells>
  <phoneticPr fontId="15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"/>
  <sheetViews>
    <sheetView showGridLines="0" zoomScale="90" zoomScaleNormal="90" workbookViewId="0">
      <pane ySplit="6" topLeftCell="A7" activePane="bottomLeft" state="frozen"/>
      <selection pane="bottomLeft" activeCell="B34" sqref="B34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.81640625" style="13" customWidth="1"/>
    <col min="3" max="3" width="79.1796875" style="13" hidden="1" customWidth="1" outlineLevel="1"/>
    <col min="4" max="4" width="11.7265625" style="14" customWidth="1" collapsed="1"/>
    <col min="5" max="17" width="8.81640625" style="13" customWidth="1"/>
    <col min="18" max="16384" width="8.81640625" style="13"/>
  </cols>
  <sheetData>
    <row r="1" spans="1:5" s="12" customFormat="1" ht="9.75" customHeight="1" x14ac:dyDescent="0.25">
      <c r="A1" s="56" t="s">
        <v>102</v>
      </c>
      <c r="B1" s="57"/>
      <c r="C1" s="57"/>
      <c r="D1" s="57"/>
    </row>
    <row r="2" spans="1:5" s="12" customFormat="1" ht="9.75" customHeight="1" x14ac:dyDescent="0.25">
      <c r="A2" s="58"/>
      <c r="B2" s="59"/>
      <c r="C2" s="59"/>
      <c r="D2" s="59"/>
    </row>
    <row r="3" spans="1:5" s="12" customFormat="1" ht="9.75" customHeight="1" x14ac:dyDescent="0.25">
      <c r="A3" s="58"/>
      <c r="B3" s="59"/>
      <c r="C3" s="59"/>
      <c r="D3" s="59"/>
    </row>
    <row r="4" spans="1:5" ht="9.75" customHeight="1" x14ac:dyDescent="0.25">
      <c r="A4" s="60"/>
      <c r="B4" s="61"/>
      <c r="C4" s="61"/>
      <c r="D4" s="61"/>
    </row>
    <row r="5" spans="1:5" s="12" customFormat="1" ht="10.199999999999999" x14ac:dyDescent="0.25">
      <c r="A5" s="66"/>
      <c r="B5" s="67" t="s">
        <v>101</v>
      </c>
      <c r="C5" s="69" t="s">
        <v>108</v>
      </c>
      <c r="D5" s="68" t="s">
        <v>109</v>
      </c>
    </row>
    <row r="6" spans="1:5" s="12" customFormat="1" ht="12" customHeight="1" x14ac:dyDescent="0.25">
      <c r="A6" s="66"/>
      <c r="B6" s="67"/>
      <c r="C6" s="70"/>
      <c r="D6" s="82"/>
      <c r="E6" s="40"/>
    </row>
    <row r="7" spans="1:5" ht="9.75" customHeight="1" x14ac:dyDescent="0.25">
      <c r="A7" s="41"/>
      <c r="B7" s="25" t="s">
        <v>137</v>
      </c>
      <c r="C7" s="25" t="s">
        <v>137</v>
      </c>
      <c r="D7" s="25"/>
      <c r="E7" s="29"/>
    </row>
    <row r="8" spans="1:5" ht="9.75" customHeight="1" x14ac:dyDescent="0.25">
      <c r="A8" s="41"/>
      <c r="B8" s="25" t="s">
        <v>103</v>
      </c>
      <c r="C8" s="25" t="s">
        <v>103</v>
      </c>
      <c r="D8" s="25"/>
      <c r="E8" s="29"/>
    </row>
    <row r="9" spans="1:5" ht="9.75" customHeight="1" x14ac:dyDescent="0.25">
      <c r="A9" s="11"/>
      <c r="B9" s="11" t="s">
        <v>138</v>
      </c>
      <c r="C9" s="11" t="s">
        <v>139</v>
      </c>
      <c r="D9" s="34">
        <v>151000000</v>
      </c>
      <c r="E9" s="29"/>
    </row>
    <row r="10" spans="1:5" ht="9.75" customHeight="1" x14ac:dyDescent="0.25">
      <c r="A10" s="11"/>
      <c r="B10" s="11" t="s">
        <v>140</v>
      </c>
      <c r="C10" s="11" t="s">
        <v>141</v>
      </c>
      <c r="D10" s="34">
        <v>105000000</v>
      </c>
      <c r="E10" s="29"/>
    </row>
    <row r="11" spans="1:5" ht="9.75" customHeight="1" x14ac:dyDescent="0.25">
      <c r="A11" s="11"/>
      <c r="B11" s="52" t="s">
        <v>224</v>
      </c>
      <c r="C11" s="52" t="s">
        <v>225</v>
      </c>
      <c r="D11" s="83">
        <v>302000000</v>
      </c>
      <c r="E11" s="29"/>
    </row>
    <row r="12" spans="1:5" ht="9.75" customHeight="1" x14ac:dyDescent="0.25">
      <c r="A12" s="11"/>
      <c r="B12" s="52" t="s">
        <v>226</v>
      </c>
      <c r="C12" s="52" t="s">
        <v>227</v>
      </c>
      <c r="D12" s="83">
        <v>151000000</v>
      </c>
      <c r="E12" s="29"/>
    </row>
    <row r="13" spans="1:5" ht="9.75" customHeight="1" x14ac:dyDescent="0.25">
      <c r="A13" s="11"/>
      <c r="B13" s="52" t="s">
        <v>228</v>
      </c>
      <c r="C13" s="52" t="s">
        <v>229</v>
      </c>
      <c r="D13" s="83">
        <v>534000000</v>
      </c>
      <c r="E13" s="29"/>
    </row>
    <row r="14" spans="1:5" ht="9.75" customHeight="1" x14ac:dyDescent="0.25">
      <c r="A14" s="11"/>
      <c r="B14" s="52" t="s">
        <v>230</v>
      </c>
      <c r="C14" s="52" t="s">
        <v>231</v>
      </c>
      <c r="D14" s="83">
        <v>267000000</v>
      </c>
      <c r="E14" s="29"/>
    </row>
    <row r="15" spans="1:5" ht="9.75" customHeight="1" x14ac:dyDescent="0.25">
      <c r="A15" s="41"/>
      <c r="B15" s="24" t="s">
        <v>104</v>
      </c>
      <c r="C15" s="24" t="s">
        <v>104</v>
      </c>
      <c r="D15" s="35"/>
      <c r="E15" s="29"/>
    </row>
    <row r="16" spans="1:5" ht="9.75" customHeight="1" x14ac:dyDescent="0.25">
      <c r="A16" s="11"/>
      <c r="B16" s="11" t="s">
        <v>216</v>
      </c>
      <c r="C16" s="11" t="s">
        <v>217</v>
      </c>
      <c r="D16" s="34">
        <f>D9*0.3</f>
        <v>45300000</v>
      </c>
      <c r="E16" s="29"/>
    </row>
    <row r="17" spans="1:5" ht="9.75" customHeight="1" x14ac:dyDescent="0.25">
      <c r="A17" s="11"/>
      <c r="B17" s="11" t="s">
        <v>218</v>
      </c>
      <c r="C17" s="11" t="s">
        <v>219</v>
      </c>
      <c r="D17" s="34">
        <f>D10*0.3</f>
        <v>31500000</v>
      </c>
      <c r="E17" s="29"/>
    </row>
    <row r="18" spans="1:5" ht="9.75" customHeight="1" x14ac:dyDescent="0.25">
      <c r="A18" s="11"/>
      <c r="B18" s="11" t="s">
        <v>220</v>
      </c>
      <c r="C18" s="11" t="s">
        <v>221</v>
      </c>
      <c r="D18" s="33">
        <f>301600000*0.3</f>
        <v>90480000</v>
      </c>
    </row>
    <row r="19" spans="1:5" ht="9.75" customHeight="1" x14ac:dyDescent="0.25">
      <c r="A19" s="11"/>
      <c r="B19" s="11" t="s">
        <v>222</v>
      </c>
      <c r="C19" s="11" t="s">
        <v>223</v>
      </c>
      <c r="D19" s="33">
        <f>522000000*0.3</f>
        <v>156600000</v>
      </c>
    </row>
    <row r="20" spans="1:5" ht="9.75" customHeight="1" x14ac:dyDescent="0.25">
      <c r="A20" s="11"/>
      <c r="B20" s="52" t="s">
        <v>232</v>
      </c>
      <c r="C20" s="52" t="s">
        <v>233</v>
      </c>
      <c r="D20" s="53">
        <f>D11*0.3</f>
        <v>90600000</v>
      </c>
    </row>
    <row r="21" spans="1:5" ht="9.75" customHeight="1" x14ac:dyDescent="0.25">
      <c r="A21" s="11"/>
      <c r="B21" s="52" t="s">
        <v>234</v>
      </c>
      <c r="C21" s="52" t="s">
        <v>235</v>
      </c>
      <c r="D21" s="53">
        <f>D12*0.3</f>
        <v>45300000</v>
      </c>
    </row>
    <row r="22" spans="1:5" ht="9.75" customHeight="1" x14ac:dyDescent="0.25">
      <c r="A22" s="11"/>
      <c r="B22" s="52" t="s">
        <v>236</v>
      </c>
      <c r="C22" s="52" t="s">
        <v>237</v>
      </c>
      <c r="D22" s="53">
        <f>D13*0.6</f>
        <v>320400000</v>
      </c>
    </row>
    <row r="23" spans="1:5" ht="9.75" customHeight="1" x14ac:dyDescent="0.25">
      <c r="A23" s="11"/>
      <c r="B23" s="52" t="s">
        <v>238</v>
      </c>
      <c r="C23" s="52" t="s">
        <v>239</v>
      </c>
      <c r="D23" s="53">
        <f>D14*0.6</f>
        <v>160200000</v>
      </c>
    </row>
    <row r="24" spans="1:5" ht="9.75" customHeight="1" x14ac:dyDescent="0.25">
      <c r="A24" s="41"/>
      <c r="B24" s="23" t="s">
        <v>153</v>
      </c>
      <c r="C24" s="32" t="s">
        <v>135</v>
      </c>
      <c r="D24" s="84"/>
    </row>
    <row r="25" spans="1:5" ht="9.75" customHeight="1" x14ac:dyDescent="0.25">
      <c r="A25" s="11"/>
      <c r="B25" s="11" t="s">
        <v>154</v>
      </c>
      <c r="C25" s="11" t="s">
        <v>155</v>
      </c>
      <c r="D25" s="33">
        <v>151000000</v>
      </c>
    </row>
    <row r="26" spans="1:5" ht="9.75" customHeight="1" x14ac:dyDescent="0.25">
      <c r="A26" s="11"/>
      <c r="B26" s="11" t="s">
        <v>240</v>
      </c>
      <c r="C26" s="11" t="s">
        <v>241</v>
      </c>
      <c r="D26" s="53">
        <v>302000000</v>
      </c>
    </row>
    <row r="27" spans="1:5" ht="9.75" customHeight="1" x14ac:dyDescent="0.25">
      <c r="A27" s="11"/>
      <c r="B27" s="11" t="s">
        <v>242</v>
      </c>
      <c r="C27" s="11" t="s">
        <v>243</v>
      </c>
      <c r="D27" s="53">
        <v>534000000</v>
      </c>
      <c r="E27" s="29"/>
    </row>
    <row r="34" spans="2:2" ht="9.75" customHeight="1" x14ac:dyDescent="0.25">
      <c r="B34" s="31"/>
    </row>
  </sheetData>
  <mergeCells count="5">
    <mergeCell ref="A1:D4"/>
    <mergeCell ref="A5:A6"/>
    <mergeCell ref="B5:B6"/>
    <mergeCell ref="C5:C6"/>
    <mergeCell ref="D5:D6"/>
  </mergeCells>
  <phoneticPr fontId="15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B7F824D2-CC2E-4C60-9835-60AF7E5147E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C9:C10</xm:sqref>
        </x14:conditionalFormatting>
        <x14:conditionalFormatting xmlns:xm="http://schemas.microsoft.com/office/excel/2006/main">
          <x14:cfRule type="iconSet" priority="4" id="{C5F7FD2B-A797-4415-B1A2-43F245BF7089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C11:C14</xm:sqref>
        </x14:conditionalFormatting>
        <x14:conditionalFormatting xmlns:xm="http://schemas.microsoft.com/office/excel/2006/main">
          <x14:cfRule type="iconSet" priority="6" id="{C8F56BA0-528A-414D-B4E2-52E11B08C65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C16:C17</xm:sqref>
        </x14:conditionalFormatting>
        <x14:conditionalFormatting xmlns:xm="http://schemas.microsoft.com/office/excel/2006/main">
          <x14:cfRule type="iconSet" priority="5" id="{27D98F0D-597F-4752-9BA1-FA38DEDFAA7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C18:C19</xm:sqref>
        </x14:conditionalFormatting>
        <x14:conditionalFormatting xmlns:xm="http://schemas.microsoft.com/office/excel/2006/main">
          <x14:cfRule type="iconSet" priority="3" id="{945A4AD4-3FED-43DB-9B9D-0FDB7CD1C0A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C20:C23</xm:sqref>
        </x14:conditionalFormatting>
        <x14:conditionalFormatting xmlns:xm="http://schemas.microsoft.com/office/excel/2006/main">
          <x14:cfRule type="iconSet" priority="10" id="{B106EF15-3A7B-4FBC-90A3-9F7A05A8B58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C25</xm:sqref>
        </x14:conditionalFormatting>
        <x14:conditionalFormatting xmlns:xm="http://schemas.microsoft.com/office/excel/2006/main">
          <x14:cfRule type="iconSet" priority="2" id="{3B018889-C4E6-4BB9-827E-9148C147F63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C26</xm:sqref>
        </x14:conditionalFormatting>
        <x14:conditionalFormatting xmlns:xm="http://schemas.microsoft.com/office/excel/2006/main">
          <x14:cfRule type="iconSet" priority="1" id="{B37B9296-5154-48B5-BC7A-560FBB99F0B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tabColor rgb="FFFFFF99"/>
  </sheetPr>
  <dimension ref="A1:C17"/>
  <sheetViews>
    <sheetView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D17" sqref="D17"/>
    </sheetView>
  </sheetViews>
  <sheetFormatPr defaultColWidth="8.81640625" defaultRowHeight="11.4" outlineLevelCol="1" x14ac:dyDescent="0.2"/>
  <cols>
    <col min="1" max="1" width="93.08984375" style="1" customWidth="1" outlineLevel="1"/>
    <col min="2" max="2" width="12.81640625" style="1" customWidth="1"/>
    <col min="3" max="3" width="12.36328125" style="3" bestFit="1" customWidth="1"/>
    <col min="4" max="13" width="35.36328125" style="1" customWidth="1"/>
    <col min="14" max="16384" width="8.81640625" style="1"/>
  </cols>
  <sheetData>
    <row r="1" spans="1:3" ht="36.75" customHeight="1" x14ac:dyDescent="0.2">
      <c r="A1" s="71" t="s">
        <v>84</v>
      </c>
      <c r="B1" s="71"/>
      <c r="C1" s="71"/>
    </row>
    <row r="2" spans="1:3" s="2" customFormat="1" x14ac:dyDescent="0.2">
      <c r="A2" s="72" t="s">
        <v>26</v>
      </c>
      <c r="B2" s="72" t="s">
        <v>28</v>
      </c>
      <c r="C2" s="15" t="s">
        <v>27</v>
      </c>
    </row>
    <row r="3" spans="1:3" s="2" customFormat="1" x14ac:dyDescent="0.2">
      <c r="A3" s="72"/>
      <c r="B3" s="72"/>
      <c r="C3" s="15" t="s">
        <v>31</v>
      </c>
    </row>
    <row r="4" spans="1:3" ht="30.6" x14ac:dyDescent="0.2">
      <c r="A4" s="16" t="s">
        <v>0</v>
      </c>
      <c r="B4" s="16" t="s">
        <v>13</v>
      </c>
      <c r="C4" s="21" t="s">
        <v>33</v>
      </c>
    </row>
    <row r="5" spans="1:3" x14ac:dyDescent="0.2">
      <c r="A5" s="16" t="s">
        <v>1</v>
      </c>
      <c r="B5" s="16" t="s">
        <v>14</v>
      </c>
      <c r="C5" s="22">
        <v>0.15</v>
      </c>
    </row>
    <row r="6" spans="1:3" ht="40.799999999999997" x14ac:dyDescent="0.2">
      <c r="A6" s="16" t="s">
        <v>2</v>
      </c>
      <c r="B6" s="16" t="s">
        <v>15</v>
      </c>
      <c r="C6" s="21" t="s">
        <v>34</v>
      </c>
    </row>
    <row r="7" spans="1:3" ht="51" x14ac:dyDescent="0.2">
      <c r="A7" s="16" t="s">
        <v>3</v>
      </c>
      <c r="B7" s="16" t="s">
        <v>16</v>
      </c>
      <c r="C7" s="21" t="s">
        <v>35</v>
      </c>
    </row>
    <row r="8" spans="1:3" x14ac:dyDescent="0.2">
      <c r="A8" s="16" t="s">
        <v>4</v>
      </c>
      <c r="B8" s="16" t="s">
        <v>17</v>
      </c>
      <c r="C8" s="22">
        <v>0.4</v>
      </c>
    </row>
    <row r="9" spans="1:3" x14ac:dyDescent="0.2">
      <c r="A9" s="16" t="s">
        <v>5</v>
      </c>
      <c r="B9" s="16" t="s">
        <v>18</v>
      </c>
      <c r="C9" s="22">
        <v>0.45</v>
      </c>
    </row>
    <row r="10" spans="1:3" x14ac:dyDescent="0.2">
      <c r="A10" s="16" t="s">
        <v>6</v>
      </c>
      <c r="B10" s="16" t="s">
        <v>19</v>
      </c>
      <c r="C10" s="22">
        <v>0.5</v>
      </c>
    </row>
    <row r="11" spans="1:3" x14ac:dyDescent="0.2">
      <c r="A11" s="16" t="s">
        <v>7</v>
      </c>
      <c r="B11" s="16" t="s">
        <v>20</v>
      </c>
      <c r="C11" s="22">
        <v>0.4</v>
      </c>
    </row>
    <row r="12" spans="1:3" x14ac:dyDescent="0.2">
      <c r="A12" s="16" t="s">
        <v>8</v>
      </c>
      <c r="B12" s="16" t="s">
        <v>21</v>
      </c>
      <c r="C12" s="22">
        <v>0.45</v>
      </c>
    </row>
    <row r="13" spans="1:3" x14ac:dyDescent="0.2">
      <c r="A13" s="16" t="s">
        <v>9</v>
      </c>
      <c r="B13" s="16" t="s">
        <v>22</v>
      </c>
      <c r="C13" s="22">
        <v>0.5</v>
      </c>
    </row>
    <row r="14" spans="1:3" x14ac:dyDescent="0.2">
      <c r="A14" s="16" t="s">
        <v>10</v>
      </c>
      <c r="B14" s="16" t="s">
        <v>23</v>
      </c>
      <c r="C14" s="22">
        <v>0.5</v>
      </c>
    </row>
    <row r="15" spans="1:3" x14ac:dyDescent="0.2">
      <c r="A15" s="16" t="s">
        <v>11</v>
      </c>
      <c r="B15" s="16" t="s">
        <v>24</v>
      </c>
      <c r="C15" s="22">
        <v>0.5</v>
      </c>
    </row>
    <row r="16" spans="1:3" x14ac:dyDescent="0.2">
      <c r="A16" s="16" t="s">
        <v>12</v>
      </c>
      <c r="B16" s="16" t="s">
        <v>25</v>
      </c>
      <c r="C16" s="22">
        <v>0.5</v>
      </c>
    </row>
    <row r="17" spans="3:3" x14ac:dyDescent="0.2">
      <c r="C17" s="4"/>
    </row>
  </sheetData>
  <autoFilter ref="A3:C3" xr:uid="{00000000-0009-0000-0000-000007000000}"/>
  <mergeCells count="3">
    <mergeCell ref="A1:C1"/>
    <mergeCell ref="A2:A3"/>
    <mergeCell ref="B2:B3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99"/>
  </sheetPr>
  <dimension ref="A1:L2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I17" sqref="I17"/>
    </sheetView>
  </sheetViews>
  <sheetFormatPr defaultColWidth="8.81640625" defaultRowHeight="12.6" x14ac:dyDescent="0.2"/>
  <cols>
    <col min="1" max="1" width="14.6328125" style="5" bestFit="1" customWidth="1"/>
    <col min="2" max="2" width="19.36328125" style="5" bestFit="1" customWidth="1"/>
    <col min="3" max="3" width="11.1796875" style="5" bestFit="1" customWidth="1"/>
    <col min="4" max="4" width="8.36328125" style="5" bestFit="1" customWidth="1"/>
    <col min="5" max="6" width="14.1796875" style="5" bestFit="1" customWidth="1"/>
    <col min="7" max="8" width="5.08984375" style="5" bestFit="1" customWidth="1"/>
    <col min="9" max="9" width="5" style="5" bestFit="1" customWidth="1"/>
    <col min="10" max="11" width="6.90625" style="5" bestFit="1" customWidth="1"/>
    <col min="12" max="12" width="6.81640625" style="5" bestFit="1" customWidth="1"/>
    <col min="13" max="22" width="7.7265625" style="5" customWidth="1"/>
    <col min="23" max="16384" width="8.81640625" style="5"/>
  </cols>
  <sheetData>
    <row r="1" spans="1:12" x14ac:dyDescent="0.2">
      <c r="A1" s="74" t="s">
        <v>36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x14ac:dyDescent="0.2">
      <c r="A2" s="75" t="s">
        <v>37</v>
      </c>
      <c r="B2" s="75" t="s">
        <v>38</v>
      </c>
      <c r="C2" s="72" t="s">
        <v>39</v>
      </c>
      <c r="D2" s="72"/>
      <c r="E2" s="72"/>
      <c r="F2" s="72"/>
      <c r="G2" s="72"/>
      <c r="H2" s="72"/>
      <c r="I2" s="72"/>
      <c r="J2" s="72"/>
      <c r="K2" s="72"/>
      <c r="L2" s="72"/>
    </row>
    <row r="3" spans="1:12" ht="22.8" x14ac:dyDescent="0.2">
      <c r="A3" s="75"/>
      <c r="B3" s="75"/>
      <c r="C3" s="17" t="s">
        <v>40</v>
      </c>
      <c r="D3" s="17" t="s">
        <v>41</v>
      </c>
      <c r="E3" s="17" t="s">
        <v>42</v>
      </c>
      <c r="F3" s="17" t="s">
        <v>43</v>
      </c>
      <c r="G3" s="17" t="s">
        <v>44</v>
      </c>
      <c r="H3" s="17" t="s">
        <v>45</v>
      </c>
      <c r="I3" s="17" t="s">
        <v>46</v>
      </c>
      <c r="J3" s="17" t="s">
        <v>47</v>
      </c>
      <c r="K3" s="17" t="s">
        <v>48</v>
      </c>
      <c r="L3" s="17" t="s">
        <v>49</v>
      </c>
    </row>
    <row r="4" spans="1:12" ht="45.6" x14ac:dyDescent="0.2">
      <c r="A4" s="73" t="s">
        <v>50</v>
      </c>
      <c r="B4" s="17" t="s">
        <v>51</v>
      </c>
      <c r="C4" s="18" t="s">
        <v>33</v>
      </c>
      <c r="D4" s="18">
        <v>0.15</v>
      </c>
      <c r="E4" s="19">
        <v>0</v>
      </c>
      <c r="F4" s="19">
        <v>0</v>
      </c>
      <c r="G4" s="18">
        <v>0.4</v>
      </c>
      <c r="H4" s="18">
        <v>0.45</v>
      </c>
      <c r="I4" s="18">
        <v>0.5</v>
      </c>
      <c r="J4" s="20">
        <v>0</v>
      </c>
      <c r="K4" s="20">
        <v>0</v>
      </c>
      <c r="L4" s="20">
        <v>0</v>
      </c>
    </row>
    <row r="5" spans="1:12" ht="45.6" x14ac:dyDescent="0.2">
      <c r="A5" s="73"/>
      <c r="B5" s="17" t="s">
        <v>52</v>
      </c>
      <c r="C5" s="18" t="s">
        <v>33</v>
      </c>
      <c r="D5" s="18">
        <v>0.15</v>
      </c>
      <c r="E5" s="19">
        <v>0</v>
      </c>
      <c r="F5" s="19">
        <v>0</v>
      </c>
      <c r="G5" s="18">
        <v>0.4</v>
      </c>
      <c r="H5" s="18">
        <v>0.45</v>
      </c>
      <c r="I5" s="18">
        <v>0.5</v>
      </c>
      <c r="J5" s="20">
        <v>0</v>
      </c>
      <c r="K5" s="20">
        <v>0</v>
      </c>
      <c r="L5" s="20">
        <v>0</v>
      </c>
    </row>
    <row r="6" spans="1:12" ht="45.6" x14ac:dyDescent="0.2">
      <c r="A6" s="73"/>
      <c r="B6" s="17" t="s">
        <v>53</v>
      </c>
      <c r="C6" s="18" t="s">
        <v>33</v>
      </c>
      <c r="D6" s="18">
        <v>0.15</v>
      </c>
      <c r="E6" s="19">
        <v>0</v>
      </c>
      <c r="F6" s="19">
        <v>0</v>
      </c>
      <c r="G6" s="18">
        <v>0.4</v>
      </c>
      <c r="H6" s="18">
        <v>0.45</v>
      </c>
      <c r="I6" s="18">
        <v>0.5</v>
      </c>
      <c r="J6" s="20">
        <v>0</v>
      </c>
      <c r="K6" s="20">
        <v>0</v>
      </c>
      <c r="L6" s="20">
        <v>0</v>
      </c>
    </row>
    <row r="7" spans="1:12" ht="45.6" x14ac:dyDescent="0.2">
      <c r="A7" s="73"/>
      <c r="B7" s="17" t="s">
        <v>54</v>
      </c>
      <c r="C7" s="18" t="s">
        <v>33</v>
      </c>
      <c r="D7" s="18">
        <v>0.15</v>
      </c>
      <c r="E7" s="19">
        <v>0</v>
      </c>
      <c r="F7" s="19">
        <v>0</v>
      </c>
      <c r="G7" s="18">
        <v>0.4</v>
      </c>
      <c r="H7" s="18">
        <v>0.45</v>
      </c>
      <c r="I7" s="18">
        <v>0.5</v>
      </c>
      <c r="J7" s="20">
        <v>0</v>
      </c>
      <c r="K7" s="20">
        <v>0</v>
      </c>
      <c r="L7" s="20">
        <v>0</v>
      </c>
    </row>
    <row r="8" spans="1:12" x14ac:dyDescent="0.2">
      <c r="A8" s="17"/>
      <c r="B8" s="17" t="s">
        <v>55</v>
      </c>
      <c r="C8" s="20">
        <v>0</v>
      </c>
      <c r="D8" s="18">
        <v>0.15</v>
      </c>
      <c r="E8" s="19"/>
      <c r="F8" s="19"/>
      <c r="G8" s="18">
        <v>0.4</v>
      </c>
      <c r="H8" s="18">
        <v>0.45</v>
      </c>
      <c r="I8" s="18">
        <v>0.5</v>
      </c>
      <c r="J8" s="20">
        <v>0</v>
      </c>
      <c r="K8" s="20">
        <v>0</v>
      </c>
      <c r="L8" s="20">
        <v>0</v>
      </c>
    </row>
    <row r="9" spans="1:12" ht="45.6" x14ac:dyDescent="0.2">
      <c r="A9" s="73" t="s">
        <v>56</v>
      </c>
      <c r="B9" s="17" t="s">
        <v>57</v>
      </c>
      <c r="C9" s="18" t="s">
        <v>33</v>
      </c>
      <c r="D9" s="18">
        <v>0.15</v>
      </c>
      <c r="E9" s="19">
        <v>0</v>
      </c>
      <c r="F9" s="19">
        <v>0</v>
      </c>
      <c r="G9" s="20">
        <v>0</v>
      </c>
      <c r="H9" s="20">
        <v>0</v>
      </c>
      <c r="I9" s="20">
        <v>0</v>
      </c>
      <c r="J9" s="18">
        <v>0.4</v>
      </c>
      <c r="K9" s="18">
        <v>0.45</v>
      </c>
      <c r="L9" s="18">
        <v>0.5</v>
      </c>
    </row>
    <row r="10" spans="1:12" ht="45.6" x14ac:dyDescent="0.2">
      <c r="A10" s="73"/>
      <c r="B10" s="17" t="s">
        <v>58</v>
      </c>
      <c r="C10" s="18" t="s">
        <v>33</v>
      </c>
      <c r="D10" s="18">
        <v>0.15</v>
      </c>
      <c r="E10" s="19">
        <v>0</v>
      </c>
      <c r="F10" s="19">
        <v>0</v>
      </c>
      <c r="G10" s="20">
        <v>0</v>
      </c>
      <c r="H10" s="20">
        <v>0</v>
      </c>
      <c r="I10" s="20">
        <v>0</v>
      </c>
      <c r="J10" s="18">
        <v>0.4</v>
      </c>
      <c r="K10" s="18">
        <v>0.45</v>
      </c>
      <c r="L10" s="18">
        <v>0.5</v>
      </c>
    </row>
    <row r="11" spans="1:12" ht="22.8" x14ac:dyDescent="0.2">
      <c r="A11" s="73"/>
      <c r="B11" s="17" t="s">
        <v>59</v>
      </c>
      <c r="C11" s="20">
        <v>0</v>
      </c>
      <c r="D11" s="18">
        <v>0.15</v>
      </c>
      <c r="E11" s="19">
        <v>0</v>
      </c>
      <c r="F11" s="19">
        <v>0</v>
      </c>
      <c r="G11" s="20">
        <v>0</v>
      </c>
      <c r="H11" s="20">
        <v>0</v>
      </c>
      <c r="I11" s="20">
        <v>0</v>
      </c>
      <c r="J11" s="18">
        <v>0.4</v>
      </c>
      <c r="K11" s="18">
        <v>0.45</v>
      </c>
      <c r="L11" s="18">
        <v>0.5</v>
      </c>
    </row>
    <row r="12" spans="1:12" x14ac:dyDescent="0.2">
      <c r="A12" s="73"/>
      <c r="B12" s="17" t="s">
        <v>60</v>
      </c>
      <c r="C12" s="20">
        <v>0</v>
      </c>
      <c r="D12" s="18">
        <v>0.15</v>
      </c>
      <c r="E12" s="19">
        <v>0</v>
      </c>
      <c r="F12" s="19">
        <v>0</v>
      </c>
      <c r="G12" s="20">
        <v>0</v>
      </c>
      <c r="H12" s="20">
        <v>0</v>
      </c>
      <c r="I12" s="20">
        <v>0</v>
      </c>
      <c r="J12" s="18">
        <v>0.4</v>
      </c>
      <c r="K12" s="18">
        <v>0.45</v>
      </c>
      <c r="L12" s="18">
        <v>0.5</v>
      </c>
    </row>
    <row r="13" spans="1:12" ht="45.6" x14ac:dyDescent="0.2">
      <c r="A13" s="73"/>
      <c r="B13" s="17" t="s">
        <v>61</v>
      </c>
      <c r="C13" s="18" t="s">
        <v>33</v>
      </c>
      <c r="D13" s="18">
        <v>0.15</v>
      </c>
      <c r="E13" s="19">
        <v>0</v>
      </c>
      <c r="F13" s="19">
        <v>0</v>
      </c>
      <c r="G13" s="20">
        <v>0</v>
      </c>
      <c r="H13" s="20">
        <v>0</v>
      </c>
      <c r="I13" s="20">
        <v>0</v>
      </c>
      <c r="J13" s="18">
        <v>0.4</v>
      </c>
      <c r="K13" s="18">
        <v>0.45</v>
      </c>
      <c r="L13" s="18">
        <v>0.5</v>
      </c>
    </row>
    <row r="14" spans="1:12" ht="45.6" x14ac:dyDescent="0.2">
      <c r="A14" s="73" t="s">
        <v>62</v>
      </c>
      <c r="B14" s="17" t="s">
        <v>63</v>
      </c>
      <c r="C14" s="18" t="s">
        <v>33</v>
      </c>
      <c r="D14" s="20">
        <v>0</v>
      </c>
      <c r="E14" s="19">
        <v>0</v>
      </c>
      <c r="F14" s="19">
        <v>0</v>
      </c>
      <c r="G14" s="18">
        <v>0.4</v>
      </c>
      <c r="H14" s="18">
        <v>0.45</v>
      </c>
      <c r="I14" s="18">
        <v>0.5</v>
      </c>
      <c r="J14" s="20">
        <v>0</v>
      </c>
      <c r="K14" s="20">
        <v>0</v>
      </c>
      <c r="L14" s="20">
        <v>0</v>
      </c>
    </row>
    <row r="15" spans="1:12" ht="45.6" x14ac:dyDescent="0.2">
      <c r="A15" s="73"/>
      <c r="B15" s="17" t="s">
        <v>64</v>
      </c>
      <c r="C15" s="18" t="s">
        <v>33</v>
      </c>
      <c r="D15" s="20">
        <v>0</v>
      </c>
      <c r="E15" s="19">
        <v>0</v>
      </c>
      <c r="F15" s="19">
        <v>0</v>
      </c>
      <c r="G15" s="18">
        <v>0.4</v>
      </c>
      <c r="H15" s="18">
        <v>0.45</v>
      </c>
      <c r="I15" s="18">
        <v>0.5</v>
      </c>
      <c r="J15" s="20">
        <v>0</v>
      </c>
      <c r="K15" s="20">
        <v>0</v>
      </c>
      <c r="L15" s="20">
        <v>0</v>
      </c>
    </row>
    <row r="16" spans="1:12" ht="45.6" x14ac:dyDescent="0.2">
      <c r="A16" s="73" t="s">
        <v>65</v>
      </c>
      <c r="B16" s="17" t="s">
        <v>66</v>
      </c>
      <c r="C16" s="18" t="s">
        <v>33</v>
      </c>
      <c r="D16" s="20">
        <v>0</v>
      </c>
      <c r="E16" s="19">
        <v>0</v>
      </c>
      <c r="F16" s="19">
        <v>0</v>
      </c>
      <c r="G16" s="20">
        <v>0</v>
      </c>
      <c r="H16" s="20">
        <v>0</v>
      </c>
      <c r="I16" s="20">
        <v>0</v>
      </c>
      <c r="J16" s="18">
        <v>0.4</v>
      </c>
      <c r="K16" s="18">
        <v>0.45</v>
      </c>
      <c r="L16" s="18">
        <v>0.5</v>
      </c>
    </row>
    <row r="17" spans="1:12" ht="45.6" x14ac:dyDescent="0.2">
      <c r="A17" s="73"/>
      <c r="B17" s="17" t="s">
        <v>67</v>
      </c>
      <c r="C17" s="18" t="s">
        <v>33</v>
      </c>
      <c r="D17" s="20">
        <v>0</v>
      </c>
      <c r="E17" s="19">
        <v>0</v>
      </c>
      <c r="F17" s="19">
        <v>0</v>
      </c>
      <c r="G17" s="20">
        <v>0</v>
      </c>
      <c r="H17" s="20">
        <v>0</v>
      </c>
      <c r="I17" s="20">
        <v>0</v>
      </c>
      <c r="J17" s="18">
        <v>0.4</v>
      </c>
      <c r="K17" s="18">
        <v>0.45</v>
      </c>
      <c r="L17" s="18">
        <v>0.5</v>
      </c>
    </row>
    <row r="18" spans="1:12" ht="22.8" x14ac:dyDescent="0.2">
      <c r="A18" s="73"/>
      <c r="B18" s="17" t="s">
        <v>68</v>
      </c>
      <c r="C18" s="20">
        <v>0</v>
      </c>
      <c r="D18" s="20">
        <v>0</v>
      </c>
      <c r="E18" s="19">
        <v>0</v>
      </c>
      <c r="F18" s="19">
        <v>0</v>
      </c>
      <c r="G18" s="20">
        <v>0</v>
      </c>
      <c r="H18" s="20">
        <v>0</v>
      </c>
      <c r="I18" s="20">
        <v>0</v>
      </c>
      <c r="J18" s="18">
        <v>0.4</v>
      </c>
      <c r="K18" s="18">
        <v>0.45</v>
      </c>
      <c r="L18" s="18">
        <v>0.5</v>
      </c>
    </row>
    <row r="19" spans="1:12" x14ac:dyDescent="0.2">
      <c r="A19" s="73"/>
      <c r="B19" s="17" t="s">
        <v>69</v>
      </c>
      <c r="C19" s="20">
        <v>0</v>
      </c>
      <c r="D19" s="20">
        <v>0</v>
      </c>
      <c r="E19" s="19">
        <v>0</v>
      </c>
      <c r="F19" s="19">
        <v>0</v>
      </c>
      <c r="G19" s="20">
        <v>0</v>
      </c>
      <c r="H19" s="20">
        <v>0</v>
      </c>
      <c r="I19" s="20">
        <v>0</v>
      </c>
      <c r="J19" s="18">
        <v>0.4</v>
      </c>
      <c r="K19" s="18">
        <v>0.45</v>
      </c>
      <c r="L19" s="18">
        <v>0.5</v>
      </c>
    </row>
    <row r="20" spans="1:12" ht="57" x14ac:dyDescent="0.2">
      <c r="A20" s="17" t="s">
        <v>70</v>
      </c>
      <c r="B20" s="17" t="s">
        <v>71</v>
      </c>
      <c r="C20" s="20">
        <v>0</v>
      </c>
      <c r="D20" s="20">
        <v>0</v>
      </c>
      <c r="E20" s="18" t="s">
        <v>34</v>
      </c>
      <c r="F20" s="18" t="s">
        <v>35</v>
      </c>
      <c r="G20" s="20">
        <v>0</v>
      </c>
      <c r="H20" s="20">
        <v>0</v>
      </c>
      <c r="I20" s="20">
        <v>0</v>
      </c>
      <c r="J20" s="18">
        <v>0.5</v>
      </c>
      <c r="K20" s="18">
        <v>0.5</v>
      </c>
      <c r="L20" s="18">
        <v>0.5</v>
      </c>
    </row>
    <row r="21" spans="1:12" ht="45.6" x14ac:dyDescent="0.2">
      <c r="A21" s="73" t="s">
        <v>72</v>
      </c>
      <c r="B21" s="17" t="s">
        <v>73</v>
      </c>
      <c r="C21" s="18" t="s">
        <v>33</v>
      </c>
      <c r="D21" s="18">
        <v>0.15</v>
      </c>
      <c r="E21" s="19">
        <v>0</v>
      </c>
      <c r="F21" s="19">
        <v>0</v>
      </c>
      <c r="G21" s="18">
        <v>0.4</v>
      </c>
      <c r="H21" s="18">
        <v>0.45</v>
      </c>
      <c r="I21" s="18">
        <v>0.5</v>
      </c>
      <c r="J21" s="20">
        <v>0</v>
      </c>
      <c r="K21" s="20">
        <v>0</v>
      </c>
      <c r="L21" s="20">
        <v>0</v>
      </c>
    </row>
    <row r="22" spans="1:12" ht="45.6" x14ac:dyDescent="0.2">
      <c r="A22" s="73"/>
      <c r="B22" s="17" t="s">
        <v>74</v>
      </c>
      <c r="C22" s="18" t="s">
        <v>33</v>
      </c>
      <c r="D22" s="18">
        <v>0.15</v>
      </c>
      <c r="E22" s="19">
        <v>0</v>
      </c>
      <c r="F22" s="19">
        <v>0</v>
      </c>
      <c r="G22" s="18">
        <v>0.4</v>
      </c>
      <c r="H22" s="18">
        <v>0.45</v>
      </c>
      <c r="I22" s="18">
        <v>0.5</v>
      </c>
      <c r="J22" s="20">
        <v>0</v>
      </c>
      <c r="K22" s="20">
        <v>0</v>
      </c>
      <c r="L22" s="20">
        <v>0</v>
      </c>
    </row>
    <row r="23" spans="1:12" ht="45.6" x14ac:dyDescent="0.2">
      <c r="A23" s="73" t="s">
        <v>75</v>
      </c>
      <c r="B23" s="17" t="s">
        <v>76</v>
      </c>
      <c r="C23" s="18" t="s">
        <v>33</v>
      </c>
      <c r="D23" s="18">
        <v>0.15</v>
      </c>
      <c r="E23" s="19">
        <v>0</v>
      </c>
      <c r="F23" s="19">
        <v>0</v>
      </c>
      <c r="G23" s="18">
        <v>0.4</v>
      </c>
      <c r="H23" s="18">
        <v>0.45</v>
      </c>
      <c r="I23" s="18">
        <v>0.5</v>
      </c>
      <c r="J23" s="20">
        <v>0</v>
      </c>
      <c r="K23" s="20">
        <v>0</v>
      </c>
      <c r="L23" s="20">
        <v>0</v>
      </c>
    </row>
    <row r="24" spans="1:12" ht="45.6" x14ac:dyDescent="0.2">
      <c r="A24" s="73"/>
      <c r="B24" s="17" t="s">
        <v>77</v>
      </c>
      <c r="C24" s="18" t="s">
        <v>33</v>
      </c>
      <c r="D24" s="18">
        <v>0.15</v>
      </c>
      <c r="E24" s="19">
        <v>0</v>
      </c>
      <c r="F24" s="19">
        <v>0</v>
      </c>
      <c r="G24" s="18">
        <v>0.4</v>
      </c>
      <c r="H24" s="18">
        <v>0.45</v>
      </c>
      <c r="I24" s="18">
        <v>0.5</v>
      </c>
      <c r="J24" s="20">
        <v>0</v>
      </c>
      <c r="K24" s="20">
        <v>0</v>
      </c>
      <c r="L24" s="20">
        <v>0</v>
      </c>
    </row>
    <row r="25" spans="1:12" ht="45.6" x14ac:dyDescent="0.2">
      <c r="A25" s="73"/>
      <c r="B25" s="17" t="s">
        <v>78</v>
      </c>
      <c r="C25" s="18" t="s">
        <v>33</v>
      </c>
      <c r="D25" s="18">
        <v>0.15</v>
      </c>
      <c r="E25" s="19">
        <v>0</v>
      </c>
      <c r="F25" s="19">
        <v>0</v>
      </c>
      <c r="G25" s="18">
        <v>0.4</v>
      </c>
      <c r="H25" s="18">
        <v>0.45</v>
      </c>
      <c r="I25" s="18">
        <v>0.5</v>
      </c>
      <c r="J25" s="20">
        <v>0</v>
      </c>
      <c r="K25" s="20">
        <v>0</v>
      </c>
      <c r="L25" s="20">
        <v>0</v>
      </c>
    </row>
    <row r="26" spans="1:12" ht="45.6" x14ac:dyDescent="0.2">
      <c r="A26" s="73" t="s">
        <v>79</v>
      </c>
      <c r="B26" s="17" t="s">
        <v>80</v>
      </c>
      <c r="C26" s="18" t="s">
        <v>33</v>
      </c>
      <c r="D26" s="18">
        <v>0.15</v>
      </c>
      <c r="E26" s="19">
        <v>0</v>
      </c>
      <c r="F26" s="19">
        <v>0</v>
      </c>
      <c r="G26" s="18">
        <v>0.4</v>
      </c>
      <c r="H26" s="18">
        <v>0.45</v>
      </c>
      <c r="I26" s="18">
        <v>0.5</v>
      </c>
      <c r="J26" s="20">
        <v>0</v>
      </c>
      <c r="K26" s="20">
        <v>0</v>
      </c>
      <c r="L26" s="20">
        <v>0</v>
      </c>
    </row>
    <row r="27" spans="1:12" ht="45.6" x14ac:dyDescent="0.2">
      <c r="A27" s="73"/>
      <c r="B27" s="17" t="s">
        <v>81</v>
      </c>
      <c r="C27" s="18" t="s">
        <v>33</v>
      </c>
      <c r="D27" s="18">
        <v>0.15</v>
      </c>
      <c r="E27" s="19">
        <v>0</v>
      </c>
      <c r="F27" s="19">
        <v>0</v>
      </c>
      <c r="G27" s="18">
        <v>0.4</v>
      </c>
      <c r="H27" s="18">
        <v>0.45</v>
      </c>
      <c r="I27" s="18">
        <v>0.5</v>
      </c>
      <c r="J27" s="20">
        <v>0</v>
      </c>
      <c r="K27" s="20">
        <v>0</v>
      </c>
      <c r="L27" s="20">
        <v>0</v>
      </c>
    </row>
    <row r="28" spans="1:12" ht="45.6" x14ac:dyDescent="0.2">
      <c r="A28" s="73"/>
      <c r="B28" s="17" t="s">
        <v>82</v>
      </c>
      <c r="C28" s="18" t="s">
        <v>33</v>
      </c>
      <c r="D28" s="18">
        <v>0.15</v>
      </c>
      <c r="E28" s="19">
        <v>0</v>
      </c>
      <c r="F28" s="19">
        <v>0</v>
      </c>
      <c r="G28" s="18">
        <v>0.4</v>
      </c>
      <c r="H28" s="18">
        <v>0.45</v>
      </c>
      <c r="I28" s="18">
        <v>0.5</v>
      </c>
      <c r="J28" s="20">
        <v>0</v>
      </c>
      <c r="K28" s="20">
        <v>0</v>
      </c>
      <c r="L28" s="20">
        <v>0</v>
      </c>
    </row>
    <row r="29" spans="1:12" ht="45.6" x14ac:dyDescent="0.2">
      <c r="A29" s="73"/>
      <c r="B29" s="17" t="s">
        <v>83</v>
      </c>
      <c r="C29" s="18" t="s">
        <v>33</v>
      </c>
      <c r="D29" s="18">
        <v>0.15</v>
      </c>
      <c r="E29" s="19">
        <v>0</v>
      </c>
      <c r="F29" s="19">
        <v>0</v>
      </c>
      <c r="G29" s="18">
        <v>0.4</v>
      </c>
      <c r="H29" s="18">
        <v>0.45</v>
      </c>
      <c r="I29" s="18">
        <v>0.5</v>
      </c>
      <c r="J29" s="20">
        <v>0</v>
      </c>
      <c r="K29" s="20">
        <v>0</v>
      </c>
      <c r="L29" s="20">
        <v>0</v>
      </c>
    </row>
  </sheetData>
  <mergeCells count="11">
    <mergeCell ref="A14:A15"/>
    <mergeCell ref="A16:A19"/>
    <mergeCell ref="A21:A22"/>
    <mergeCell ref="A23:A25"/>
    <mergeCell ref="A26:A29"/>
    <mergeCell ref="A9:A13"/>
    <mergeCell ref="A1:L1"/>
    <mergeCell ref="A2:A3"/>
    <mergeCell ref="B2:B3"/>
    <mergeCell ref="C2:L2"/>
    <mergeCell ref="A4:A7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99"/>
  </sheetPr>
  <dimension ref="A1:P16"/>
  <sheetViews>
    <sheetView zoomScale="80" zoomScaleNormal="8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7" sqref="B27"/>
    </sheetView>
  </sheetViews>
  <sheetFormatPr defaultRowHeight="14.25" customHeight="1" x14ac:dyDescent="0.25"/>
  <cols>
    <col min="1" max="1" width="16.453125" customWidth="1"/>
    <col min="2" max="14" width="7.6328125" customWidth="1"/>
    <col min="15" max="15" width="2" customWidth="1"/>
    <col min="16" max="16" width="20.81640625" customWidth="1"/>
  </cols>
  <sheetData>
    <row r="1" spans="1:16" ht="14.25" customHeight="1" x14ac:dyDescent="0.25">
      <c r="A1" s="76" t="s">
        <v>85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6" ht="14.25" customHeight="1" x14ac:dyDescent="0.25">
      <c r="A2" s="77" t="s">
        <v>38</v>
      </c>
      <c r="B2" s="78" t="s">
        <v>39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P2" s="79" t="s">
        <v>32</v>
      </c>
    </row>
    <row r="3" spans="1:16" ht="65.25" customHeight="1" x14ac:dyDescent="0.25">
      <c r="A3" s="77"/>
      <c r="B3" s="6" t="s">
        <v>40</v>
      </c>
      <c r="C3" s="6" t="s">
        <v>41</v>
      </c>
      <c r="D3" s="6" t="s">
        <v>86</v>
      </c>
      <c r="E3" s="6" t="s">
        <v>87</v>
      </c>
      <c r="F3" s="6" t="s">
        <v>44</v>
      </c>
      <c r="G3" s="6" t="s">
        <v>45</v>
      </c>
      <c r="H3" s="6" t="s">
        <v>46</v>
      </c>
      <c r="I3" s="6" t="s">
        <v>88</v>
      </c>
      <c r="J3" s="6" t="s">
        <v>89</v>
      </c>
      <c r="K3" s="6" t="s">
        <v>90</v>
      </c>
      <c r="L3" s="6" t="s">
        <v>91</v>
      </c>
      <c r="M3" s="6" t="s">
        <v>92</v>
      </c>
      <c r="N3" s="6" t="s">
        <v>93</v>
      </c>
      <c r="P3" s="79"/>
    </row>
    <row r="4" spans="1:16" ht="14.25" customHeight="1" x14ac:dyDescent="0.25">
      <c r="A4" s="6" t="s">
        <v>40</v>
      </c>
      <c r="B4" s="10" t="s">
        <v>94</v>
      </c>
      <c r="C4" s="10" t="s">
        <v>29</v>
      </c>
      <c r="D4" s="10" t="s">
        <v>30</v>
      </c>
      <c r="E4" s="10" t="s">
        <v>30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30</v>
      </c>
      <c r="M4" s="10" t="s">
        <v>30</v>
      </c>
      <c r="N4" s="10" t="s">
        <v>30</v>
      </c>
      <c r="P4" s="7" t="s">
        <v>95</v>
      </c>
    </row>
    <row r="5" spans="1:16" ht="14.25" customHeight="1" x14ac:dyDescent="0.25">
      <c r="A5" s="6" t="s">
        <v>41</v>
      </c>
      <c r="B5" s="10" t="s">
        <v>29</v>
      </c>
      <c r="C5" s="10" t="s">
        <v>94</v>
      </c>
      <c r="D5" s="10" t="s">
        <v>30</v>
      </c>
      <c r="E5" s="10" t="s">
        <v>30</v>
      </c>
      <c r="F5" s="10" t="s">
        <v>29</v>
      </c>
      <c r="G5" s="10" t="s">
        <v>29</v>
      </c>
      <c r="H5" s="10" t="s">
        <v>29</v>
      </c>
      <c r="I5" s="10" t="s">
        <v>29</v>
      </c>
      <c r="J5" s="10" t="s">
        <v>29</v>
      </c>
      <c r="K5" s="10" t="s">
        <v>29</v>
      </c>
      <c r="L5" s="10" t="s">
        <v>30</v>
      </c>
      <c r="M5" s="10" t="s">
        <v>30</v>
      </c>
      <c r="N5" s="10" t="s">
        <v>30</v>
      </c>
      <c r="P5" s="8" t="s">
        <v>96</v>
      </c>
    </row>
    <row r="6" spans="1:16" ht="14.25" customHeight="1" x14ac:dyDescent="0.25">
      <c r="A6" s="6" t="s">
        <v>97</v>
      </c>
      <c r="B6" s="10" t="s">
        <v>30</v>
      </c>
      <c r="C6" s="10" t="s">
        <v>30</v>
      </c>
      <c r="D6" s="10" t="s">
        <v>94</v>
      </c>
      <c r="E6" s="10" t="s">
        <v>94</v>
      </c>
      <c r="F6" s="10" t="s">
        <v>94</v>
      </c>
      <c r="G6" s="10" t="s">
        <v>94</v>
      </c>
      <c r="H6" s="10" t="s">
        <v>94</v>
      </c>
      <c r="I6" s="10" t="s">
        <v>94</v>
      </c>
      <c r="J6" s="10" t="s">
        <v>94</v>
      </c>
      <c r="K6" s="10" t="s">
        <v>94</v>
      </c>
      <c r="L6" s="10" t="s">
        <v>94</v>
      </c>
      <c r="M6" s="10" t="s">
        <v>94</v>
      </c>
      <c r="N6" s="10" t="s">
        <v>94</v>
      </c>
      <c r="P6" s="9" t="s">
        <v>98</v>
      </c>
    </row>
    <row r="7" spans="1:16" ht="14.25" customHeight="1" x14ac:dyDescent="0.25">
      <c r="A7" s="6" t="s">
        <v>99</v>
      </c>
      <c r="B7" s="10" t="s">
        <v>30</v>
      </c>
      <c r="C7" s="10" t="s">
        <v>30</v>
      </c>
      <c r="D7" s="10" t="s">
        <v>94</v>
      </c>
      <c r="E7" s="10" t="s">
        <v>94</v>
      </c>
      <c r="F7" s="10" t="s">
        <v>94</v>
      </c>
      <c r="G7" s="10" t="s">
        <v>94</v>
      </c>
      <c r="H7" s="10" t="s">
        <v>94</v>
      </c>
      <c r="I7" s="10" t="s">
        <v>94</v>
      </c>
      <c r="J7" s="10" t="s">
        <v>94</v>
      </c>
      <c r="K7" s="10" t="s">
        <v>94</v>
      </c>
      <c r="L7" s="10" t="s">
        <v>29</v>
      </c>
      <c r="M7" s="10" t="s">
        <v>29</v>
      </c>
      <c r="N7" s="10" t="s">
        <v>29</v>
      </c>
    </row>
    <row r="8" spans="1:16" ht="14.25" customHeight="1" x14ac:dyDescent="0.25">
      <c r="A8" s="6" t="s">
        <v>44</v>
      </c>
      <c r="B8" s="10" t="s">
        <v>29</v>
      </c>
      <c r="C8" s="10" t="s">
        <v>29</v>
      </c>
      <c r="D8" s="10" t="s">
        <v>94</v>
      </c>
      <c r="E8" s="10" t="s">
        <v>94</v>
      </c>
      <c r="F8" s="10" t="s">
        <v>94</v>
      </c>
      <c r="G8" s="10" t="s">
        <v>94</v>
      </c>
      <c r="H8" s="10" t="s">
        <v>94</v>
      </c>
      <c r="I8" s="10" t="s">
        <v>94</v>
      </c>
      <c r="J8" s="10" t="s">
        <v>94</v>
      </c>
      <c r="K8" s="10" t="s">
        <v>94</v>
      </c>
      <c r="L8" s="10" t="s">
        <v>94</v>
      </c>
      <c r="M8" s="10" t="s">
        <v>94</v>
      </c>
      <c r="N8" s="10" t="s">
        <v>94</v>
      </c>
    </row>
    <row r="9" spans="1:16" ht="14.25" customHeight="1" x14ac:dyDescent="0.25">
      <c r="A9" s="6" t="s">
        <v>45</v>
      </c>
      <c r="B9" s="10" t="s">
        <v>29</v>
      </c>
      <c r="C9" s="10" t="s">
        <v>29</v>
      </c>
      <c r="D9" s="10" t="s">
        <v>94</v>
      </c>
      <c r="E9" s="10" t="s">
        <v>94</v>
      </c>
      <c r="F9" s="10" t="s">
        <v>94</v>
      </c>
      <c r="G9" s="10" t="s">
        <v>94</v>
      </c>
      <c r="H9" s="10" t="s">
        <v>94</v>
      </c>
      <c r="I9" s="10" t="s">
        <v>94</v>
      </c>
      <c r="J9" s="10" t="s">
        <v>94</v>
      </c>
      <c r="K9" s="10" t="s">
        <v>94</v>
      </c>
      <c r="L9" s="10" t="s">
        <v>94</v>
      </c>
      <c r="M9" s="10" t="s">
        <v>94</v>
      </c>
      <c r="N9" s="10" t="s">
        <v>94</v>
      </c>
    </row>
    <row r="10" spans="1:16" ht="14.25" customHeight="1" x14ac:dyDescent="0.25">
      <c r="A10" s="6" t="s">
        <v>46</v>
      </c>
      <c r="B10" s="10" t="s">
        <v>29</v>
      </c>
      <c r="C10" s="10" t="s">
        <v>29</v>
      </c>
      <c r="D10" s="10" t="s">
        <v>94</v>
      </c>
      <c r="E10" s="10" t="s">
        <v>94</v>
      </c>
      <c r="F10" s="10" t="s">
        <v>94</v>
      </c>
      <c r="G10" s="10" t="s">
        <v>94</v>
      </c>
      <c r="H10" s="10" t="s">
        <v>94</v>
      </c>
      <c r="I10" s="10" t="s">
        <v>94</v>
      </c>
      <c r="J10" s="10" t="s">
        <v>94</v>
      </c>
      <c r="K10" s="10" t="s">
        <v>94</v>
      </c>
      <c r="L10" s="10" t="s">
        <v>94</v>
      </c>
      <c r="M10" s="10" t="s">
        <v>94</v>
      </c>
      <c r="N10" s="10" t="s">
        <v>94</v>
      </c>
    </row>
    <row r="11" spans="1:16" ht="14.25" customHeight="1" x14ac:dyDescent="0.25">
      <c r="A11" s="6" t="s">
        <v>88</v>
      </c>
      <c r="B11" s="10" t="s">
        <v>29</v>
      </c>
      <c r="C11" s="10" t="s">
        <v>29</v>
      </c>
      <c r="D11" s="10" t="s">
        <v>94</v>
      </c>
      <c r="E11" s="10" t="s">
        <v>94</v>
      </c>
      <c r="F11" s="10" t="s">
        <v>94</v>
      </c>
      <c r="G11" s="10" t="s">
        <v>94</v>
      </c>
      <c r="H11" s="10" t="s">
        <v>94</v>
      </c>
      <c r="I11" s="10" t="s">
        <v>94</v>
      </c>
      <c r="J11" s="10" t="s">
        <v>94</v>
      </c>
      <c r="K11" s="10" t="s">
        <v>94</v>
      </c>
      <c r="L11" s="10" t="s">
        <v>94</v>
      </c>
      <c r="M11" s="10" t="s">
        <v>94</v>
      </c>
      <c r="N11" s="10" t="s">
        <v>94</v>
      </c>
    </row>
    <row r="12" spans="1:16" ht="14.25" customHeight="1" x14ac:dyDescent="0.25">
      <c r="A12" s="6" t="s">
        <v>89</v>
      </c>
      <c r="B12" s="10" t="s">
        <v>29</v>
      </c>
      <c r="C12" s="10" t="s">
        <v>29</v>
      </c>
      <c r="D12" s="10" t="s">
        <v>94</v>
      </c>
      <c r="E12" s="10" t="s">
        <v>94</v>
      </c>
      <c r="F12" s="10" t="s">
        <v>94</v>
      </c>
      <c r="G12" s="10" t="s">
        <v>94</v>
      </c>
      <c r="H12" s="10" t="s">
        <v>94</v>
      </c>
      <c r="I12" s="10" t="s">
        <v>94</v>
      </c>
      <c r="J12" s="10" t="s">
        <v>94</v>
      </c>
      <c r="K12" s="10" t="s">
        <v>94</v>
      </c>
      <c r="L12" s="10" t="s">
        <v>94</v>
      </c>
      <c r="M12" s="10" t="s">
        <v>94</v>
      </c>
      <c r="N12" s="10" t="s">
        <v>94</v>
      </c>
    </row>
    <row r="13" spans="1:16" ht="14.25" customHeight="1" x14ac:dyDescent="0.25">
      <c r="A13" s="6" t="s">
        <v>90</v>
      </c>
      <c r="B13" s="10" t="s">
        <v>29</v>
      </c>
      <c r="C13" s="10" t="s">
        <v>29</v>
      </c>
      <c r="D13" s="10" t="s">
        <v>94</v>
      </c>
      <c r="E13" s="10" t="s">
        <v>94</v>
      </c>
      <c r="F13" s="10" t="s">
        <v>94</v>
      </c>
      <c r="G13" s="10" t="s">
        <v>94</v>
      </c>
      <c r="H13" s="10" t="s">
        <v>94</v>
      </c>
      <c r="I13" s="10" t="s">
        <v>94</v>
      </c>
      <c r="J13" s="10" t="s">
        <v>94</v>
      </c>
      <c r="K13" s="10" t="s">
        <v>94</v>
      </c>
      <c r="L13" s="10" t="s">
        <v>94</v>
      </c>
      <c r="M13" s="10" t="s">
        <v>94</v>
      </c>
      <c r="N13" s="10" t="s">
        <v>94</v>
      </c>
    </row>
    <row r="14" spans="1:16" ht="14.25" customHeight="1" x14ac:dyDescent="0.25">
      <c r="A14" s="6" t="s">
        <v>91</v>
      </c>
      <c r="B14" s="10" t="s">
        <v>30</v>
      </c>
      <c r="C14" s="10" t="s">
        <v>30</v>
      </c>
      <c r="D14" s="10" t="s">
        <v>94</v>
      </c>
      <c r="E14" s="10" t="s">
        <v>29</v>
      </c>
      <c r="F14" s="10" t="s">
        <v>94</v>
      </c>
      <c r="G14" s="10" t="s">
        <v>94</v>
      </c>
      <c r="H14" s="10" t="s">
        <v>94</v>
      </c>
      <c r="I14" s="10" t="s">
        <v>94</v>
      </c>
      <c r="J14" s="10" t="s">
        <v>94</v>
      </c>
      <c r="K14" s="10" t="s">
        <v>94</v>
      </c>
      <c r="L14" s="10" t="s">
        <v>94</v>
      </c>
      <c r="M14" s="10" t="s">
        <v>94</v>
      </c>
      <c r="N14" s="10" t="s">
        <v>94</v>
      </c>
    </row>
    <row r="15" spans="1:16" ht="14.25" customHeight="1" x14ac:dyDescent="0.25">
      <c r="A15" s="6" t="s">
        <v>100</v>
      </c>
      <c r="B15" s="10" t="s">
        <v>30</v>
      </c>
      <c r="C15" s="10" t="s">
        <v>30</v>
      </c>
      <c r="D15" s="10" t="s">
        <v>94</v>
      </c>
      <c r="E15" s="10" t="s">
        <v>29</v>
      </c>
      <c r="F15" s="10" t="s">
        <v>94</v>
      </c>
      <c r="G15" s="10" t="s">
        <v>94</v>
      </c>
      <c r="H15" s="10" t="s">
        <v>94</v>
      </c>
      <c r="I15" s="10" t="s">
        <v>94</v>
      </c>
      <c r="J15" s="10" t="s">
        <v>94</v>
      </c>
      <c r="K15" s="10" t="s">
        <v>94</v>
      </c>
      <c r="L15" s="10" t="s">
        <v>94</v>
      </c>
      <c r="M15" s="10" t="s">
        <v>94</v>
      </c>
      <c r="N15" s="10" t="s">
        <v>94</v>
      </c>
    </row>
    <row r="16" spans="1:16" ht="14.25" customHeight="1" x14ac:dyDescent="0.25">
      <c r="A16" s="6" t="s">
        <v>93</v>
      </c>
      <c r="B16" s="10" t="s">
        <v>30</v>
      </c>
      <c r="C16" s="10" t="s">
        <v>30</v>
      </c>
      <c r="D16" s="10" t="s">
        <v>94</v>
      </c>
      <c r="E16" s="10" t="s">
        <v>29</v>
      </c>
      <c r="F16" s="10" t="s">
        <v>94</v>
      </c>
      <c r="G16" s="10" t="s">
        <v>94</v>
      </c>
      <c r="H16" s="10" t="s">
        <v>94</v>
      </c>
      <c r="I16" s="10" t="s">
        <v>94</v>
      </c>
      <c r="J16" s="10" t="s">
        <v>94</v>
      </c>
      <c r="K16" s="10" t="s">
        <v>94</v>
      </c>
      <c r="L16" s="10" t="s">
        <v>94</v>
      </c>
      <c r="M16" s="10" t="s">
        <v>94</v>
      </c>
      <c r="N16" s="10" t="s">
        <v>94</v>
      </c>
    </row>
  </sheetData>
  <mergeCells count="4">
    <mergeCell ref="A1:N1"/>
    <mergeCell ref="A2:A3"/>
    <mergeCell ref="B2:N2"/>
    <mergeCell ref="P2:P3"/>
  </mergeCells>
  <conditionalFormatting sqref="B4:N16">
    <cfRule type="containsText" dxfId="2" priority="10" operator="containsText" text="НП">
      <formula>NOT(ISERROR(SEARCH("НП",B4)))</formula>
    </cfRule>
    <cfRule type="containsText" dxfId="1" priority="11" operator="containsText" text="Нет">
      <formula>NOT(ISERROR(SEARCH("Нет",B4)))</formula>
    </cfRule>
    <cfRule type="containsText" dxfId="0" priority="12" operator="containsText" text="да">
      <formula>NOT(ISERROR(SEARCH("да",B4)))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Б24</vt:lpstr>
      <vt:lpstr>Б24 Энтерпрайз</vt:lpstr>
      <vt:lpstr>Б24 БУСТы</vt:lpstr>
      <vt:lpstr>1СБ24(КП)</vt:lpstr>
      <vt:lpstr>1СБ24(ЭНТ)</vt:lpstr>
      <vt:lpstr>Скидки</vt:lpstr>
      <vt:lpstr>Скидка-КатТип</vt:lpstr>
      <vt:lpstr>Скидка-Скидка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Офис</cp:lastModifiedBy>
  <cp:lastPrinted>2016-08-18T14:58:09Z</cp:lastPrinted>
  <dcterms:created xsi:type="dcterms:W3CDTF">2011-10-18T14:04:20Z</dcterms:created>
  <dcterms:modified xsi:type="dcterms:W3CDTF">2025-02-13T09:06:32Z</dcterms:modified>
</cp:coreProperties>
</file>