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s\Desktop\Прайсы и ДС\KG\Прайсы\прайсы лендинг\"/>
    </mc:Choice>
  </mc:AlternateContent>
  <xr:revisionPtr revIDLastSave="0" documentId="13_ncr:1_{71A224D2-EDAF-43DE-B660-1D056B41B9B5}" xr6:coauthVersionLast="47" xr6:coauthVersionMax="47" xr10:uidLastSave="{00000000-0000-0000-0000-000000000000}"/>
  <bookViews>
    <workbookView xWindow="-108" yWindow="-108" windowWidth="23256" windowHeight="13896" tabRatio="860" activeTab="5" xr2:uid="{00000000-000D-0000-FFFF-FFFF00000000}"/>
  </bookViews>
  <sheets>
    <sheet name="Б24" sheetId="37" r:id="rId1"/>
    <sheet name="Б24 Энтерпрайз" sheetId="49" r:id="rId2"/>
    <sheet name="Б24 БУСТы" sheetId="51" r:id="rId3"/>
    <sheet name="1СБ24(КП)" sheetId="45" r:id="rId4"/>
    <sheet name="1СБ24(ЭНТ)" sheetId="48" r:id="rId5"/>
    <sheet name="1СБ24(ЭНТ HRM)" sheetId="52" r:id="rId6"/>
    <sheet name="Скидки" sheetId="18" state="hidden" r:id="rId7"/>
    <sheet name="Скидка-КатТип" sheetId="19" state="hidden" r:id="rId8"/>
    <sheet name="Скидка-Скидка" sheetId="20" state="hidden" r:id="rId9"/>
  </sheets>
  <definedNames>
    <definedName name="_xlnm._FilterDatabase" localSheetId="3" hidden="1">'1СБ24(КП)'!$B$5:$D$19</definedName>
    <definedName name="_xlnm._FilterDatabase" localSheetId="4" hidden="1">'1СБ24(ЭНТ)'!$B$5:$D$19</definedName>
    <definedName name="_xlnm._FilterDatabase" localSheetId="6" hidden="1">Скидки!$A$3:$C$3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52" l="1"/>
  <c r="D32" i="52"/>
  <c r="D27" i="52"/>
  <c r="D26" i="52"/>
  <c r="D23" i="48"/>
  <c r="D22" i="48"/>
  <c r="D19" i="48"/>
  <c r="D18" i="48"/>
  <c r="D14" i="45"/>
  <c r="D13" i="37" l="1"/>
  <c r="D11" i="37"/>
  <c r="D9" i="37"/>
  <c r="D31" i="52"/>
  <c r="D30" i="52"/>
  <c r="D29" i="52"/>
  <c r="D28" i="52"/>
  <c r="D25" i="52"/>
  <c r="D24" i="52"/>
  <c r="D23" i="52"/>
  <c r="D22" i="52"/>
  <c r="D15" i="45"/>
  <c r="D16" i="45"/>
  <c r="D17" i="45"/>
  <c r="D18" i="45"/>
  <c r="D19" i="45"/>
  <c r="F10" i="51" l="1"/>
  <c r="D9" i="51"/>
  <c r="F9" i="51" s="1"/>
  <c r="F8" i="51"/>
  <c r="D13" i="49"/>
  <c r="F13" i="49" s="1"/>
  <c r="D9" i="49"/>
  <c r="F9" i="49" s="1"/>
  <c r="D31" i="49"/>
  <c r="F31" i="49" s="1"/>
  <c r="F30" i="49"/>
  <c r="D29" i="49"/>
  <c r="F29" i="49" s="1"/>
  <c r="F28" i="49"/>
  <c r="D27" i="49"/>
  <c r="F27" i="49" s="1"/>
  <c r="F26" i="49"/>
  <c r="D25" i="49"/>
  <c r="F25" i="49" s="1"/>
  <c r="F24" i="49"/>
  <c r="D23" i="49"/>
  <c r="F23" i="49" s="1"/>
  <c r="F22" i="49"/>
  <c r="D21" i="49"/>
  <c r="F21" i="49" s="1"/>
  <c r="F20" i="49"/>
  <c r="D19" i="49"/>
  <c r="F19" i="49" s="1"/>
  <c r="F18" i="49"/>
  <c r="D17" i="49"/>
  <c r="F17" i="49" s="1"/>
  <c r="F16" i="49"/>
  <c r="D15" i="49"/>
  <c r="F15" i="49" s="1"/>
  <c r="F14" i="49"/>
  <c r="F12" i="49"/>
  <c r="D11" i="49"/>
  <c r="F11" i="49" s="1"/>
  <c r="F10" i="49"/>
  <c r="F8" i="49"/>
  <c r="E9" i="51" l="1"/>
  <c r="E11" i="49"/>
  <c r="E25" i="49"/>
  <c r="E15" i="49"/>
  <c r="E19" i="49"/>
  <c r="E29" i="49"/>
  <c r="E9" i="49"/>
  <c r="E13" i="49"/>
  <c r="E23" i="49"/>
  <c r="E21" i="49"/>
  <c r="E17" i="49"/>
  <c r="E27" i="49"/>
  <c r="E31" i="49"/>
  <c r="F13" i="37" l="1"/>
  <c r="F12" i="37"/>
  <c r="F11" i="37"/>
  <c r="F10" i="37"/>
  <c r="F9" i="37"/>
  <c r="F8" i="37"/>
  <c r="E9" i="37" l="1"/>
  <c r="E11" i="37"/>
  <c r="E13" i="37"/>
  <c r="D21" i="48" l="1"/>
  <c r="D20" i="48"/>
  <c r="D17" i="48"/>
  <c r="D16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<sst xmlns="http://schemas.openxmlformats.org/spreadsheetml/2006/main" count="552" uniqueCount="307">
  <si>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</si>
  <si>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</si>
  <si>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</si>
  <si>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</si>
  <si>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</si>
  <si>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</si>
  <si>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</si>
  <si>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</si>
  <si>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</si>
  <si>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</si>
  <si>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</si>
  <si>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</si>
  <si>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</si>
  <si>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</si>
  <si>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</si>
  <si>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</si>
  <si>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</si>
  <si>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</si>
  <si>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</si>
  <si>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</si>
  <si>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</si>
  <si>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</si>
  <si>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</si>
  <si>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</si>
  <si>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</si>
  <si>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</si>
  <si>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</si>
  <si>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</si>
  <si>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</si>
  <si>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</si>
  <si>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</si>
  <si>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</si>
  <si>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</si>
  <si>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</si>
  <si>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</si>
  <si>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</si>
  <si>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</si>
  <si>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</si>
  <si>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</si>
  <si>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</si>
  <si>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</si>
  <si>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</si>
  <si>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</si>
  <si>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</si>
  <si>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</si>
  <si>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</si>
  <si>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</si>
  <si>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</si>
  <si>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</si>
  <si>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</si>
  <si>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</si>
  <si>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</si>
  <si>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</si>
  <si>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</si>
  <si>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</si>
  <si>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</si>
  <si>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</si>
  <si>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</si>
  <si>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</si>
  <si>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</si>
  <si>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</si>
  <si>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</si>
  <si>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</si>
  <si>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</si>
  <si>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</si>
  <si>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</si>
  <si>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</si>
  <si>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</si>
  <si>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</si>
  <si>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</si>
  <si>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</si>
  <si>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</si>
  <si>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</si>
  <si>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</si>
  <si>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</si>
  <si>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</si>
  <si>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</si>
  <si>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</si>
  <si>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</si>
  <si>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</si>
  <si>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</si>
  <si>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</si>
  <si>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</si>
  <si>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</si>
  <si>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</si>
  <si>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</si>
  <si>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</si>
  <si>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</si>
  <si>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</si>
  <si>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</si>
  <si>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</si>
  <si>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</si>
  <si>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</si>
  <si>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</si>
  <si>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</si>
  <si>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</si>
  <si>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</si>
  <si>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</si>
  <si>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</si>
  <si>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</si>
  <si>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</si>
  <si>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</si>
  <si>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</si>
  <si>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Лицензия</t>
  </si>
  <si>
    <t>Продление</t>
  </si>
  <si>
    <t>Переход на редакцию выше</t>
  </si>
  <si>
    <t>"Битрикс24"</t>
  </si>
  <si>
    <t>Полное наименование ПП</t>
  </si>
  <si>
    <t>Размер скидки за период</t>
  </si>
  <si>
    <t>Базовая цена
в KGS, с НДС</t>
  </si>
  <si>
    <t>Цена для клиентов в KGS, с НДС</t>
  </si>
  <si>
    <t>Конечная цена для клиетов в KGS, с НДС</t>
  </si>
  <si>
    <t>Программа для ЭВМ "1С-Битрикс24". Лицензия Базовый (1 мес.)</t>
  </si>
  <si>
    <t>Программа для ЭВМ "1С-Битрикс24". Лицензия Базовый (12 мес.)</t>
  </si>
  <si>
    <t>Программа для ЭВМ "1С-Битрикс24". Лицензия Стандартный (1 мес.)</t>
  </si>
  <si>
    <t>Программа для ЭВМ "1С-Битрикс24". Лицензия Стандартный (12 мес.)</t>
  </si>
  <si>
    <t>Программа для ЭВМ "1С-Битрикс24". Лицензия Профессиональный (1 мес.)</t>
  </si>
  <si>
    <t>Программа для ЭВМ "1С-Битрикс24". Лицензия Профессиональный (12 мес.)</t>
  </si>
  <si>
    <t>"Базовый" (1 мес.)</t>
  </si>
  <si>
    <t>"Базовый" (12 мес.)</t>
  </si>
  <si>
    <t>"Стандартный" (1 мес.)</t>
  </si>
  <si>
    <t>"Стандартный" (12 мес.)</t>
  </si>
  <si>
    <t>"Профессиональный" (1 мес.)</t>
  </si>
  <si>
    <t>"Профессиональный" (12 мес.)</t>
  </si>
  <si>
    <t>Интернет-магазин + CRM (12 мес.)</t>
  </si>
  <si>
    <t>Программа для ЭВМ "1С-Битрикс24". Лицензия Интернет-магазин + CRM (12 мес.)</t>
  </si>
  <si>
    <t>Корпоративный портал - 50 (12 мес.)</t>
  </si>
  <si>
    <t>Программа для ЭВМ "1С-Битрикс24". Лицензия Корпоративный портал - 50 (12 мес.)</t>
  </si>
  <si>
    <t>Корпоративный портал - 100 (12 мес.)</t>
  </si>
  <si>
    <t>Программа для ЭВМ "1С-Битрикс24". Лицензия Корпоративный портал - 100 (12 мес.)</t>
  </si>
  <si>
    <t>Корпоративный портал - 250 (12 мес.)</t>
  </si>
  <si>
    <t>Программа для ЭВМ "1С-Битрикс24". Лицензия Корпоративный портал - 250 (12 мес.)</t>
  </si>
  <si>
    <t>Корпоративный портал - 500 (12 мес.)</t>
  </si>
  <si>
    <t>Программа для ЭВМ "1С-Битрикс24". Лицензия Корпоративный портал - 500 (12 мес.)</t>
  </si>
  <si>
    <t>Энтерпрайз (12 мес.)</t>
  </si>
  <si>
    <t>Программа для ЭВМ "1С-Битрикс24". Лицензия Энтерпрайз (12 мес.)</t>
  </si>
  <si>
    <t>Энтерпрайз (1000 польз.)</t>
  </si>
  <si>
    <t>Программа для ЭВМ "1С-Битрикс24". Расширение лицензии Энтерпрайз (1000 польз.)</t>
  </si>
  <si>
    <t>Подписные лицензии "1С-Битрикс24"</t>
  </si>
  <si>
    <t>Подписные лицензии "1С-Битрикс24.Энтерпрайз"</t>
  </si>
  <si>
    <t>"1С-Битрикс24: Интернет-магазин + CRM" (12 мес., переход)</t>
  </si>
  <si>
    <t>"1С-Битрикс24: КП 50" (12 мес., переход)</t>
  </si>
  <si>
    <t>"1С-Битрикс24: КП 100" (12 мес., переход)</t>
  </si>
  <si>
    <t>"1С-Битрикс24: КП 250" (12 мес., переход)</t>
  </si>
  <si>
    <t>"1С-Битрикс24: КП 500" (12 мес., переход)</t>
  </si>
  <si>
    <t>Программа для ЭВМ "1С-Битрикс24". Лицензия Интернет-магазин + CRM (12 мес., переход)</t>
  </si>
  <si>
    <t>Программа для ЭВМ "1С-Битрикс24". Лицензия Корпоративный портал - 50 (12 мес., переход)</t>
  </si>
  <si>
    <t>Программа для ЭВМ "1С-Битрикс24". Лицензия Корпоративный портал - 100 (12 мес., переход)</t>
  </si>
  <si>
    <t>Программа для ЭВМ "1С-Битрикс24". Лицензия Корпоративный портал - 250 (12 мес., переход)</t>
  </si>
  <si>
    <t>Программа для ЭВМ "1С-Битрикс24". Лицензия Корпоративный портал - 500 (12 мес., переход)</t>
  </si>
  <si>
    <t>Переходы между редакциями 1С-Битрикс24</t>
  </si>
  <si>
    <t>Переход на 1С-Битрикс24:Энтерпрайз</t>
  </si>
  <si>
    <t>Энтерпрайз (12 мес., переход)</t>
  </si>
  <si>
    <t>Программа для ЭВМ "1С-Битрикс24". Лицензия Энтерпрайз (12 мес., переход)</t>
  </si>
  <si>
    <t>"Энтерпрайз-250" (облако, 1 мес.)</t>
  </si>
  <si>
    <t>Программа для ЭВМ "1С-Битрикс24". Лицензия "Энтерпрайз-250" (облако, 1 мес.)</t>
  </si>
  <si>
    <t>"Энтерпрайз-250" (облако, 12 мес.)</t>
  </si>
  <si>
    <t>Программа для ЭВМ "1С-Битрикс24". Лицензия "Энтерпрайз-250" (облако, 12 мес.)</t>
  </si>
  <si>
    <t>"Энтерпрайз-500" (облако, 1 мес.)</t>
  </si>
  <si>
    <t>Программа для ЭВМ "1С-Битрикс24". Лицензия "Энтерпрайз-500" (облако, 1 мес.)</t>
  </si>
  <si>
    <t>"Энтерпрайз-500" (облако, 12 мес.)</t>
  </si>
  <si>
    <t>Программа для ЭВМ "1С-Битрикс24". Лицензия "Энтерпрайз-500" (облако, 12 мес.)</t>
  </si>
  <si>
    <t>"Энтерпрайз-1000" (облако, 1 мес.)</t>
  </si>
  <si>
    <t>Программа для ЭВМ "1С-Битрикс24". Лицензия "Энтерпрайз-1000" (облако, 1 мес.)</t>
  </si>
  <si>
    <t>"Энтерпрайз-1000" (облако, 12 мес.)</t>
  </si>
  <si>
    <t>Программа для ЭВМ "1С-Битрикс24". Лицензия "Энтерпрайз-1000" (облако, 12 мес.)</t>
  </si>
  <si>
    <t>"Энтерпрайз-2000" (облако, 1 мес.)</t>
  </si>
  <si>
    <t>Программа для ЭВМ "1С-Битрикс24". Лицензия "Энтерпрайз-2000" (облако, 1 мес.)</t>
  </si>
  <si>
    <t>"Энтерпрайз-2000" (облако, 12 мес.)</t>
  </si>
  <si>
    <t>Программа для ЭВМ "1С-Битрикс24". Лицензия "Энтерпрайз-2000" (облако, 12 мес.)</t>
  </si>
  <si>
    <t>"Энтерпрайз-3000" (облако, 1 мес.)</t>
  </si>
  <si>
    <t>Программа для ЭВМ "1С-Битрикс24". Лицензия "Энтерпрайз-3000" (облако, 1 мес.)</t>
  </si>
  <si>
    <t>"Энтерпрайз-3000" (облако, 12 мес.)</t>
  </si>
  <si>
    <t>Программа для ЭВМ "1С-Битрикс24". Лицензия "Энтерпрайз-3000" (облако, 12 мес.)</t>
  </si>
  <si>
    <t>"Энтерпрайз-4000" (облако, 1 мес.)</t>
  </si>
  <si>
    <t>Программа для ЭВМ "1С-Битрикс24". Лицензия "Энтерпрайз-4000" (облако, 1 мес.)</t>
  </si>
  <si>
    <t>"Энтерпрайз-4000" (облако, 12 мес.)</t>
  </si>
  <si>
    <t>Программа для ЭВМ "1С-Битрикс24". Лицензия "Энтерпрайз-4000" (облако, 12 мес.)</t>
  </si>
  <si>
    <t>"Энтерпрайз-5000" (облако, 1 мес.)</t>
  </si>
  <si>
    <t>Программа для ЭВМ "1С-Битрикс24". Лицензия "Энтерпрайз-5000" (облако, 1 мес.)</t>
  </si>
  <si>
    <t>"Энтерпрайз-5000" (облако, 12 мес.)</t>
  </si>
  <si>
    <t>Программа для ЭВМ "1С-Битрикс24". Лицензия "Энтерпрайз-5000" (облако, 12 мес.)</t>
  </si>
  <si>
    <t>"Энтерпрайз-6000" (облако, 1 мес.)</t>
  </si>
  <si>
    <t>Программа для ЭВМ "1С-Битрикс24". Лицензия "Энтерпрайз-6000" (облако, 1 мес.)</t>
  </si>
  <si>
    <t>"Энтерпрайз-6000" (облако, 12 мес.)</t>
  </si>
  <si>
    <t>Программа для ЭВМ "1С-Битрикс24". Лицензия "Энтерпрайз-6000" (облако, 12 мес.)</t>
  </si>
  <si>
    <t>"Энтерпрайз-7000" (облако, 1 мес.)</t>
  </si>
  <si>
    <t>Программа для ЭВМ "1С-Битрикс24". Лицензия "Энтерпрайз-7000" (облако, 1 мес.)</t>
  </si>
  <si>
    <t>"Энтерпрайз-7000" (облако, 12 мес.)</t>
  </si>
  <si>
    <t>Программа для ЭВМ "1С-Битрикс24". Лицензия "Энтерпрайз-7000" (облако, 12 мес.)</t>
  </si>
  <si>
    <t>"Энтерпрайз-8000" (облако, 1 мес.)</t>
  </si>
  <si>
    <t>Программа для ЭВМ "1С-Битрикс24". Лицензия "Энтерпрайз-8000" (облако, 1 мес.)</t>
  </si>
  <si>
    <t>"Энтерпрайз-8000" (облако, 12 мес.)</t>
  </si>
  <si>
    <t>Программа для ЭВМ "1С-Битрикс24". Лицензия "Энтерпрайз-8000" (облако, 12 мес.)</t>
  </si>
  <si>
    <t>"Энтерпрайз-9000" (облако, 1 мес.)</t>
  </si>
  <si>
    <t>Программа для ЭВМ "1С-Битрикс24". Лицензия "Энтерпрайз-9000" (облако, 1 мес.)</t>
  </si>
  <si>
    <t>"Энтерпрайз-9000" (облако, 12 мес.)</t>
  </si>
  <si>
    <t>Программа для ЭВМ "1С-Битрикс24". Лицензия "Энтерпрайз-9000" (облако, 12 мес.)</t>
  </si>
  <si>
    <t>"Энтерпрайз-10000" (облако, 1 мес.)</t>
  </si>
  <si>
    <t>Программа для ЭВМ "1С-Битрикс24". Лицензия "Энтерпрайз-10000" (облако, 1 мес.)</t>
  </si>
  <si>
    <t>"Энтерпрайз-10000" (облако, 12 мес.)</t>
  </si>
  <si>
    <t>Программа для ЭВМ "1С-Битрикс24". Лицензия "Энтерпрайз-10000" (облако, 12 мес.)</t>
  </si>
  <si>
    <t>CRM (12 мес., продление)</t>
  </si>
  <si>
    <t>Программа для ЭВМ "1С-Битрикс24". Лицензия CRM (12 мес., продление)</t>
  </si>
  <si>
    <t>Интернет-магазин + CRM (12 мес., продление)</t>
  </si>
  <si>
    <t>Программа для ЭВМ "1С-Битрикс24". Лицензия Интернет-магазин + CRM (12 мес., продление)</t>
  </si>
  <si>
    <t>Корпоративный портал - 50 (12 мес, продление.)</t>
  </si>
  <si>
    <t>Программа для ЭВМ "1С-Битрикс24". Лицензия Корпоративный портал - 50 (12 мес., продление)</t>
  </si>
  <si>
    <t>Корпоративный портал - 100 (12 мес., продление)</t>
  </si>
  <si>
    <t>Программа для ЭВМ "1С-Битрикс24". Лицензия Корпоративный портал - 100 (12 мес., продление)</t>
  </si>
  <si>
    <t>Корпоративный портал - 250 (12 мес., продление)</t>
  </si>
  <si>
    <t>Программа для ЭВМ "1С-Битрикс24". Лицензия Корпоративный портал - 250 (12 мес., продление)</t>
  </si>
  <si>
    <t>Корпоративный портал - 500 (12 мес., продление)</t>
  </si>
  <si>
    <t>Программа для ЭВМ "1С-Битрикс24". Лицензия Корпоративный портал - 500 (12 мес., продление)</t>
  </si>
  <si>
    <t>Энтерпрайз (12 мес., продление)</t>
  </si>
  <si>
    <t>Программа для ЭВМ "1С-Битрикс24". Лицензия Энтерпрайз (12 мес., продление)</t>
  </si>
  <si>
    <t>Энтерпрайз (1000 польз., продление)</t>
  </si>
  <si>
    <t>Программа для ЭВМ "1С-Битрикс24". Расширение лицензии Энтерпрайз (1000 польз., продление)</t>
  </si>
  <si>
    <t>Энтерпрайз (5000 доп.польз., продление)</t>
  </si>
  <si>
    <t>Программа для ЭВМ "1С-Битрикс24". Расширение лицензии Энтерпрайз (5000 пользователей., продление)</t>
  </si>
  <si>
    <t>Энтерпрайз (10000 доп.польз., продление)</t>
  </si>
  <si>
    <t>Программа для ЭВМ "1С-Битрикс24". Расширение лицензии Энтерпрайз (10000 пользователей., продление)</t>
  </si>
  <si>
    <t>Энтерпрайз. Холдинг (12 мес.)</t>
  </si>
  <si>
    <t>Программа для ЭВМ "1С-Битрикс24". Лицензия Энтерпрайз. Холдинг (12 мес.)</t>
  </si>
  <si>
    <t>Энтерпрайз. Холдинг (1000 польз.)</t>
  </si>
  <si>
    <t>Программа для ЭВМ "1С-Битрикс24". Расширение лицензии Энтерпрайз. Холдинг (1000 польз.)</t>
  </si>
  <si>
    <t>Энтерпрайз. Холдинг-36 (36 мес.)</t>
  </si>
  <si>
    <t>Программа для ЭВМ "1С-Битрикс24". Лицензия Энтерпрайз. Холдинг-36 (36 мес.)</t>
  </si>
  <si>
    <t>Энтерпрайз. Холдинг-36 (1000 польз.)</t>
  </si>
  <si>
    <t>Программа для ЭВМ "1С-Битрикс24". Расширение лицензии Энтерпрайз. Холдинг-36 (1000 польз.)</t>
  </si>
  <si>
    <t>Энтерпрайз. Холдинг (12 мес. продление)</t>
  </si>
  <si>
    <t>Программа для ЭВМ "1С-Битрикс24". Лицензия Энтерпрайз. Холдинг (12 мес., продление)</t>
  </si>
  <si>
    <t>Энтерпрайз. Холдинг (1000 польз., продление)</t>
  </si>
  <si>
    <t>Программа для ЭВМ "1С-Битрикс24". Расширение лицензии Энтерпрайз. Холдинг (1000 польз., продление)</t>
  </si>
  <si>
    <t>Энтерпрайз. Холдинг-36 (36 мес., продление)</t>
  </si>
  <si>
    <t>Программа для ЭВМ "1С-Битрикс24". Лицензия Энтерпрайз. Холдинг-36 (36 мес., продление)</t>
  </si>
  <si>
    <t>Энтерпрайз. Холдинг-36 (1000 польз., продление)</t>
  </si>
  <si>
    <t>Программа для ЭВМ "1С-Битрикс24". Расширение лицензии Энтерпрайз. Холдинг-36 (1000 польз., продление)</t>
  </si>
  <si>
    <t>Программа для ЭВМ "1С-Битрикс24". Лицензия Энтерпрайз.Холдинг (12 мес., переход)</t>
  </si>
  <si>
    <t>Программа для ЭВМ "1С-Битрикс24". Лицензия Энтерпрайз. Холдинг-36 (36 мес., переход)</t>
  </si>
  <si>
    <t>Энтерпрайз. Холдинг (12 мес., переход)</t>
  </si>
  <si>
    <t>Энтерпрайз. Холдинг-36 (36 мес., переход)</t>
  </si>
  <si>
    <t>Программа для ЭВМ "1С-Битрикс24". Расширение лицензии (Буст "CoPilot", 1 мес.)</t>
  </si>
  <si>
    <t>Программа для ЭВМ "1С-Битрикс24". Расширение лицензии (Буст "CoPilot", 12 мес.)</t>
  </si>
  <si>
    <t>Программа для ЭВМ "1С-Битрикс24". Расширение лицензии (Буст "Скорость генерации печатных форм", 1 мес.)</t>
  </si>
  <si>
    <t>Буст "Скорость генерации печатных форм", 1 мес.</t>
  </si>
  <si>
    <t>Буст "CoPilot", 12 мес.</t>
  </si>
  <si>
    <t>Буст "CoPilot", 1 мес.</t>
  </si>
  <si>
    <t>Энтерпрайз HRM (12 мес.)</t>
  </si>
  <si>
    <t>Программа для ЭВМ "1С-Битрикс24". Лицензия Энтерпрайз HRM (12 мес.)</t>
  </si>
  <si>
    <t>Энтерпрайз HRM (1000 польз.)</t>
  </si>
  <si>
    <t>Программа для ЭВМ "1С-Битрикс24". Расширение лицензии Энтерпрайз HRM (1000 польз.)</t>
  </si>
  <si>
    <t>Энтерпрайз. Холдинг HRM (12 мес.)</t>
  </si>
  <si>
    <t>Программа для ЭВМ "1С-Битрикс24". Лицензия Энтерпрайз. Холдинг HRM (12 мес.)</t>
  </si>
  <si>
    <t>Энтерпрайз. Холдинг HRM (1000 польз.)</t>
  </si>
  <si>
    <t>Программа для ЭВМ "1С-Битрикс24". Расширение лицензии Энтерпрайз. Холдинг HRM (1000 польз.)</t>
  </si>
  <si>
    <t>Энтерпрайз. Холдинг HRM-36 (36 мес.)</t>
  </si>
  <si>
    <t>Программа для ЭВМ "1С-Битрикс24". Лицензия Энтерпрайз. Холдинг-36 HRM (36 мес.)</t>
  </si>
  <si>
    <t>Энтерпрайз. Холдинг HRM-36 (1000 польз.)</t>
  </si>
  <si>
    <t>Программа для ЭВМ "1С-Битрикс24". Расширение лицензии Энтерпрайз. Холдинг-36 HRM (1000 польз.)</t>
  </si>
  <si>
    <t>Улей: Энтерпрайз HRM (12 мес.)</t>
  </si>
  <si>
    <t>Программа для ЭВМ "Улей: HRM". Лицензия для 1С-Битрикс24 Энтерпрайз HRM (12 мес.)</t>
  </si>
  <si>
    <t>Улей: Энтерпрайз HRM (1000 польз.)</t>
  </si>
  <si>
    <t>Программа для ЭВМ "Улей: HRM". Расширение лицензии для 1С-Битрикс24 Энтерпрайз HRM (1000 польз.)</t>
  </si>
  <si>
    <t>Улей: Энтерпрайз. Холдинг HRM (12 мес.)</t>
  </si>
  <si>
    <t>Программа для ЭВМ "Улей: HRM". Лицензия для 1С-Битрикс24 Энтерпрайз. Холдинг HRM (12 мес.)</t>
  </si>
  <si>
    <t>Улей: Энтерпрайз. Холдинг HRM (1000 польз.)</t>
  </si>
  <si>
    <t>Программа для ЭВМ "Улей: HRM". Расширение лицензии для 1С-Битрикс24 Энтерпрайз. Холдинг HRM (1000 польз.)</t>
  </si>
  <si>
    <t>Улей: Энтерпрайз. Холдинг HRM-36 (36 мес.)</t>
  </si>
  <si>
    <t>Программа для ЭВМ "Улей: HRM". Лицензия для 1С-Битрикс24 Энтерпрайз. Холдинг-36 HRM (36 мес.)</t>
  </si>
  <si>
    <t>Улей: Энтерпрайз. Холдинг HRM-36 (1000 польз.)</t>
  </si>
  <si>
    <t>Программа для ЭВМ "Улей: HRM". Расширение лицензии для 1С-Битрикс24 Энтерпрайз. Холдинг-36 HRM (1000 польз.)</t>
  </si>
  <si>
    <t>Энтерпрайз HRM (12 мес., продление)</t>
  </si>
  <si>
    <t>Программа для ЭВМ "1С-Битрикс24". Лицензия Энтерпрайз HRM (12 мес., продление)</t>
  </si>
  <si>
    <t>Энтерпрайз HRM (1000 польз., продление)</t>
  </si>
  <si>
    <t>Программа для ЭВМ "1С-Битрикс24". Расширение лицензии Энтерпрайз HRM (1000 польз., продление)</t>
  </si>
  <si>
    <t>Энтерпрайз. Холдинг HRM (12 мес., продление)</t>
  </si>
  <si>
    <t>Программа для ЭВМ "1С-Битрикс24". Лицензия Энтерпрайз. Холдинг HRM (12 мес., продление)</t>
  </si>
  <si>
    <t>Энтерпрайз. Холдинг HRM (1000 польз., продление)</t>
  </si>
  <si>
    <t>Программа для ЭВМ "1С-Битрикс24". Расширение лицензии Энтерпрайз. Холдинг HRM (1000 польз., продление)</t>
  </si>
  <si>
    <t>Энтерпрайз. Холдинг HRM-36 (36 мес., продление)</t>
  </si>
  <si>
    <t>Программа для ЭВМ "1С-Битрикс24". Лицензия Энтерпрайз. Холдинг-36 HRM (36 мес., продление)</t>
  </si>
  <si>
    <t>Энтерпрайз. Холдинг HRM-36 (1000 польз., продление)</t>
  </si>
  <si>
    <t>Программа для ЭВМ "1С-Битрикс24". Расширение лицензии Энтерпрайз. Холдинг-36 HRM (1000 польз., продление)</t>
  </si>
  <si>
    <t>Улей: Энтерпрайз HRM (12 мес., продление)</t>
  </si>
  <si>
    <t>Программа для ЭВМ "Улей: HRM". Лицензия для 1С-Битрикс24 Энтерпрайз HRM (12 мес., продление)</t>
  </si>
  <si>
    <t>Улей: Энтерпрайз HRM (1000 польз., продление)</t>
  </si>
  <si>
    <t>Программа для ЭВМ "Улей: HRM". Расширение лицензии для 1С-Битрикс24 Энтерпрайз HRM (1000 польз., продление)</t>
  </si>
  <si>
    <t>Улей: Энтерпрайз. Холдинг HRM (12 мес., продление)</t>
  </si>
  <si>
    <t>Программа для ЭВМ "Улей: HRM". Лицензия для 1С-Битрикс24 Энтерпрайз. Холдинг HRM (12 мес., продление)</t>
  </si>
  <si>
    <t>Улей: Энтерпрайз. Холдинг HRM (1000 польз., продление)</t>
  </si>
  <si>
    <t>Программа для ЭВМ "Улей: HRM". Расширение лицензии для 1С-Битрикс24 Энтерпрайз. Холдинг HRM (1000 польз., продление)</t>
  </si>
  <si>
    <t>Улей: Энтерпрайз. Холдинг HRM-36 (36 мес., продление)</t>
  </si>
  <si>
    <t>Программа для ЭВМ "Улей: HRM". Лицензия для 1С-Битрикс24 Энтерпрайз. Холдинг-36 HRM (36 мес., продление)</t>
  </si>
  <si>
    <t>Улей: Энтерпрайз. Холдинг HRM-36 (1000 польз., продление)</t>
  </si>
  <si>
    <t>Программа для ЭВМ "Улей: HRM". Расширение лицензии для 1С-Битрикс24 Энтерпрайз. Холдинг-36 HRM (1000 польз., продление)</t>
  </si>
  <si>
    <t>Спец.переход со старой лицензии</t>
  </si>
  <si>
    <t>Энтерпрайз HRM (12 мес., переход)</t>
  </si>
  <si>
    <t>Программа для ЭВМ "1С-Битрикс24". Лицензия Энтерпрайз HRM (12 мес., переход)</t>
  </si>
  <si>
    <t>Энтерпрайз. Холдинг HRM (12 мес., переход)</t>
  </si>
  <si>
    <t>Программа для ЭВМ "1С-Битрикс24". Лицензия Энтерпрайз. Холдинг HRM (12 мес., переход)</t>
  </si>
  <si>
    <t>Энтерпрайз. Холдинг HRM-36 (36 мес., переход)</t>
  </si>
  <si>
    <t>Программа для ЭВМ "1С-Битрикс24". Лицензия Энтерпрайз. Холдинг-36 HRM (36 мес., переход)</t>
  </si>
  <si>
    <t>Улей: Энтерпрайз. Холдинг HRM-36 (12 мес, переход.)</t>
  </si>
  <si>
    <t>Программа для ЭВМ "Улей: HRM". Лицензия для 1С-Битрикс24 Энтерпрайз. Холдинг HRM (12 мес., переход)</t>
  </si>
  <si>
    <t>Улей: Энтерпрайз. Холдинг HRM-36 (36 мес., переход)</t>
  </si>
  <si>
    <t>Программа для ЭВМ "Улей: HRM". Лицензия для 1С-Битрикс24 Энтерпрайз. Холдинг-36 HRM (36 мес., переход)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</si>
</sst>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₸"/>
    <numFmt numFmtId="165" formatCode="#,##0\ _₽"/>
  </numFmts>
  <fonts count="21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i/>
      <sz val="8"/>
      <color theme="1"/>
      <name val="Verdana"/>
      <family val="2"/>
      <charset val="204"/>
    </font>
    <font>
      <sz val="8"/>
      <name val="Verdana"/>
      <family val="2"/>
      <charset val="204"/>
      <scheme val="minor"/>
    </font>
    <font>
      <sz val="8"/>
      <color rgb="FFFF0000"/>
      <name val="Verdana"/>
      <family val="2"/>
      <charset val="204"/>
      <scheme val="minor"/>
    </font>
    <font>
      <sz val="12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8"/>
      <color theme="1"/>
      <name val="Verdana"/>
      <family val="2"/>
      <scheme val="minor"/>
    </font>
    <font>
      <sz val="8"/>
      <name val="Verdana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0" fontId="11" fillId="2" borderId="15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14" xfId="0" applyFont="1" applyFill="1" applyBorder="1" applyAlignment="1">
      <alignment horizontal="left" vertical="top"/>
    </xf>
    <xf numFmtId="2" fontId="11" fillId="2" borderId="13" xfId="0" applyNumberFormat="1" applyFont="1" applyFill="1" applyBorder="1" applyAlignment="1">
      <alignment vertical="top"/>
    </xf>
    <xf numFmtId="2" fontId="11" fillId="2" borderId="14" xfId="0" applyNumberFormat="1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0" fontId="11" fillId="2" borderId="14" xfId="0" applyFont="1" applyFill="1" applyBorder="1" applyAlignment="1">
      <alignment vertical="top"/>
    </xf>
    <xf numFmtId="9" fontId="14" fillId="0" borderId="1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164" fontId="11" fillId="2" borderId="14" xfId="0" applyNumberFormat="1" applyFont="1" applyFill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top"/>
    </xf>
    <xf numFmtId="164" fontId="11" fillId="2" borderId="14" xfId="0" applyNumberFormat="1" applyFont="1" applyFill="1" applyBorder="1" applyAlignment="1">
      <alignment horizontal="right" vertical="top"/>
    </xf>
    <xf numFmtId="0" fontId="8" fillId="0" borderId="7" xfId="0" applyFont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/>
    </xf>
    <xf numFmtId="0" fontId="12" fillId="2" borderId="1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/>
    </xf>
    <xf numFmtId="164" fontId="15" fillId="0" borderId="3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1" fillId="2" borderId="4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164" fontId="13" fillId="0" borderId="12" xfId="0" applyNumberFormat="1" applyFont="1" applyBorder="1" applyAlignment="1">
      <alignment horizontal="right" vertical="center"/>
    </xf>
    <xf numFmtId="9" fontId="14" fillId="0" borderId="3" xfId="0" applyNumberFormat="1" applyFont="1" applyBorder="1" applyAlignment="1">
      <alignment horizontal="right"/>
    </xf>
    <xf numFmtId="0" fontId="8" fillId="9" borderId="3" xfId="0" applyFont="1" applyFill="1" applyBorder="1" applyAlignment="1">
      <alignment horizontal="left" vertical="top"/>
    </xf>
    <xf numFmtId="0" fontId="19" fillId="0" borderId="0" xfId="0" applyFont="1"/>
    <xf numFmtId="0" fontId="20" fillId="0" borderId="0" xfId="0" applyFont="1"/>
    <xf numFmtId="164" fontId="11" fillId="2" borderId="13" xfId="0" applyNumberFormat="1" applyFont="1" applyFill="1" applyBorder="1" applyAlignment="1">
      <alignment horizontal="right" vertical="center"/>
    </xf>
    <xf numFmtId="0" fontId="20" fillId="0" borderId="3" xfId="0" applyFont="1" applyBorder="1"/>
    <xf numFmtId="165" fontId="8" fillId="0" borderId="3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top"/>
    </xf>
    <xf numFmtId="0" fontId="8" fillId="0" borderId="6" xfId="0" applyFont="1" applyBorder="1" applyAlignment="1">
      <alignment horizontal="left" vertical="top"/>
    </xf>
    <xf numFmtId="0" fontId="20" fillId="0" borderId="13" xfId="0" applyFont="1" applyBorder="1"/>
    <xf numFmtId="0" fontId="8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1" fontId="11" fillId="2" borderId="11" xfId="0" applyNumberFormat="1" applyFont="1" applyFill="1" applyBorder="1" applyAlignment="1">
      <alignment horizontal="center" vertical="top" wrapText="1"/>
    </xf>
    <xf numFmtId="1" fontId="11" fillId="2" borderId="12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Процентный" xfId="1" builtinId="5"/>
    <cellStyle name="Процентный 3" xfId="2" xr:uid="{C3104456-DB3C-4199-877F-BD70F019BA86}"/>
  </cellStyles>
  <dxfs count="3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4" name="Рисунок 7" descr="cid:image018.png@01C8AE8B.9E6B04C0">
          <a:extLst>
            <a:ext uri="{FF2B5EF4-FFF2-40B4-BE49-F238E27FC236}">
              <a16:creationId xmlns:a16="http://schemas.microsoft.com/office/drawing/2014/main" id="{658ABA2C-083C-4150-BB74-A9B9CD868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77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27516</xdr:rowOff>
    </xdr:from>
    <xdr:to>
      <xdr:col>1</xdr:col>
      <xdr:colOff>685801</xdr:colOff>
      <xdr:row>4</xdr:row>
      <xdr:rowOff>0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6624F65A-C965-49C0-B885-414A43BD6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516"/>
          <a:ext cx="838200" cy="47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27516</xdr:rowOff>
    </xdr:from>
    <xdr:to>
      <xdr:col>1</xdr:col>
      <xdr:colOff>685801</xdr:colOff>
      <xdr:row>4</xdr:row>
      <xdr:rowOff>0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4875299F-50A1-49D5-AC16-3CDA20FCB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516"/>
          <a:ext cx="838200" cy="47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51997</xdr:colOff>
      <xdr:row>0</xdr:row>
      <xdr:rowOff>24848</xdr:rowOff>
    </xdr:from>
    <xdr:to>
      <xdr:col>1</xdr:col>
      <xdr:colOff>737153</xdr:colOff>
      <xdr:row>3</xdr:row>
      <xdr:rowOff>119776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97" y="24848"/>
          <a:ext cx="792830" cy="46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49696</xdr:colOff>
      <xdr:row>0</xdr:row>
      <xdr:rowOff>57978</xdr:rowOff>
    </xdr:from>
    <xdr:to>
      <xdr:col>1</xdr:col>
      <xdr:colOff>707350</xdr:colOff>
      <xdr:row>3</xdr:row>
      <xdr:rowOff>115956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2D5F8D60-C56C-45E9-822C-A368EB691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96" y="57978"/>
          <a:ext cx="765328" cy="430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0</xdr:rowOff>
    </xdr:from>
    <xdr:to>
      <xdr:col>1</xdr:col>
      <xdr:colOff>783589</xdr:colOff>
      <xdr:row>4</xdr:row>
      <xdr:rowOff>0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3DA1ACA0-B040-4F17-9E62-ACD4E5222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0"/>
          <a:ext cx="879686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showGridLines="0" zoomScale="90" zoomScaleNormal="90" workbookViewId="0">
      <selection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5.54296875" style="13" customWidth="1"/>
    <col min="3" max="3" width="65.6328125" style="13" hidden="1" customWidth="1" outlineLevel="1"/>
    <col min="4" max="4" width="10.6328125" style="14" customWidth="1" collapsed="1"/>
    <col min="5" max="5" width="10.6328125" style="14" customWidth="1"/>
    <col min="6" max="6" width="12.3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61" t="s">
        <v>102</v>
      </c>
      <c r="B1" s="62"/>
      <c r="C1" s="62"/>
      <c r="D1" s="62"/>
      <c r="E1" s="62"/>
      <c r="F1" s="62"/>
    </row>
    <row r="2" spans="1:7" s="12" customFormat="1" ht="9.75" customHeight="1" x14ac:dyDescent="0.25">
      <c r="A2" s="63"/>
      <c r="B2" s="64"/>
      <c r="C2" s="64"/>
      <c r="D2" s="64"/>
      <c r="E2" s="64"/>
      <c r="F2" s="64"/>
    </row>
    <row r="3" spans="1:7" s="12" customFormat="1" ht="9.75" customHeight="1" x14ac:dyDescent="0.25">
      <c r="A3" s="63"/>
      <c r="B3" s="64"/>
      <c r="C3" s="64"/>
      <c r="D3" s="64"/>
      <c r="E3" s="64"/>
      <c r="F3" s="64"/>
    </row>
    <row r="4" spans="1:7" ht="9.75" customHeight="1" x14ac:dyDescent="0.25">
      <c r="A4" s="65"/>
      <c r="B4" s="66"/>
      <c r="C4" s="66"/>
      <c r="D4" s="66"/>
      <c r="E4" s="66"/>
      <c r="F4" s="66"/>
    </row>
    <row r="5" spans="1:7" s="12" customFormat="1" ht="21.75" customHeight="1" x14ac:dyDescent="0.25">
      <c r="A5" s="44"/>
      <c r="B5" s="67" t="s">
        <v>101</v>
      </c>
      <c r="C5" s="69" t="s">
        <v>107</v>
      </c>
      <c r="D5" s="71" t="s">
        <v>110</v>
      </c>
      <c r="E5" s="71" t="s">
        <v>108</v>
      </c>
      <c r="F5" s="71" t="s">
        <v>111</v>
      </c>
      <c r="G5" s="36"/>
    </row>
    <row r="6" spans="1:7" s="12" customFormat="1" ht="31.2" customHeight="1" x14ac:dyDescent="0.25">
      <c r="A6" s="45"/>
      <c r="B6" s="68"/>
      <c r="C6" s="70"/>
      <c r="D6" s="72"/>
      <c r="E6" s="72"/>
      <c r="F6" s="72"/>
      <c r="G6" s="36"/>
    </row>
    <row r="7" spans="1:7" ht="9.75" customHeight="1" x14ac:dyDescent="0.25">
      <c r="A7" s="37"/>
      <c r="B7" s="25" t="s">
        <v>106</v>
      </c>
      <c r="C7" s="46"/>
      <c r="D7" s="38"/>
      <c r="E7" s="38"/>
      <c r="F7" s="38"/>
      <c r="G7" s="47"/>
    </row>
    <row r="8" spans="1:7" ht="10.199999999999999" x14ac:dyDescent="0.2">
      <c r="A8" s="11"/>
      <c r="B8" s="48" t="s">
        <v>118</v>
      </c>
      <c r="C8" s="48" t="s">
        <v>112</v>
      </c>
      <c r="D8" s="49">
        <v>2200</v>
      </c>
      <c r="E8" s="50">
        <v>0</v>
      </c>
      <c r="F8" s="31">
        <f>D8</f>
        <v>2200</v>
      </c>
    </row>
    <row r="9" spans="1:7" ht="9.75" customHeight="1" x14ac:dyDescent="0.2">
      <c r="A9" s="11"/>
      <c r="B9" s="11" t="s">
        <v>119</v>
      </c>
      <c r="C9" s="11" t="s">
        <v>113</v>
      </c>
      <c r="D9" s="31">
        <f>D8*12</f>
        <v>26400</v>
      </c>
      <c r="E9" s="30">
        <f>F9/D9-1</f>
        <v>-0.19999999999999996</v>
      </c>
      <c r="F9" s="31">
        <f>D9*0.8</f>
        <v>21120</v>
      </c>
    </row>
    <row r="10" spans="1:7" ht="10.199999999999999" x14ac:dyDescent="0.2">
      <c r="A10" s="11"/>
      <c r="B10" s="11" t="s">
        <v>120</v>
      </c>
      <c r="C10" s="11" t="s">
        <v>114</v>
      </c>
      <c r="D10" s="31">
        <v>6800</v>
      </c>
      <c r="E10" s="50">
        <v>0</v>
      </c>
      <c r="F10" s="31">
        <f>D10</f>
        <v>6800</v>
      </c>
    </row>
    <row r="11" spans="1:7" ht="10.199999999999999" x14ac:dyDescent="0.2">
      <c r="A11" s="11"/>
      <c r="B11" s="11" t="s">
        <v>121</v>
      </c>
      <c r="C11" s="11" t="s">
        <v>115</v>
      </c>
      <c r="D11" s="31">
        <f>D10*12</f>
        <v>81600</v>
      </c>
      <c r="E11" s="30">
        <f>F11/D11-1</f>
        <v>-0.19999999999999996</v>
      </c>
      <c r="F11" s="31">
        <f>D11*0.8</f>
        <v>65280</v>
      </c>
    </row>
    <row r="12" spans="1:7" ht="10.199999999999999" x14ac:dyDescent="0.2">
      <c r="A12" s="11"/>
      <c r="B12" s="11" t="s">
        <v>122</v>
      </c>
      <c r="C12" s="11" t="s">
        <v>116</v>
      </c>
      <c r="D12" s="31">
        <v>13400</v>
      </c>
      <c r="E12" s="50">
        <v>0</v>
      </c>
      <c r="F12" s="31">
        <f>D12</f>
        <v>13400</v>
      </c>
    </row>
    <row r="13" spans="1:7" ht="10.199999999999999" x14ac:dyDescent="0.2">
      <c r="A13" s="11"/>
      <c r="B13" s="11" t="s">
        <v>123</v>
      </c>
      <c r="C13" s="11" t="s">
        <v>117</v>
      </c>
      <c r="D13" s="31">
        <f>D12*12</f>
        <v>160800</v>
      </c>
      <c r="E13" s="30">
        <f>F13/D13-1</f>
        <v>-0.19999999999999996</v>
      </c>
      <c r="F13" s="31">
        <f>D13*0.8</f>
        <v>128640</v>
      </c>
    </row>
  </sheetData>
  <mergeCells count="6">
    <mergeCell ref="A1:F4"/>
    <mergeCell ref="B5:B6"/>
    <mergeCell ref="C5:C6"/>
    <mergeCell ref="D5:D6"/>
    <mergeCell ref="E5:E6"/>
    <mergeCell ref="F5:F6"/>
  </mergeCells>
  <phoneticPr fontId="15" type="noConversion"/>
  <conditionalFormatting sqref="E9">
    <cfRule type="dataBar" priority="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{AA95C4AC-8B81-441A-A5D9-67B58D8F670D}</x14:id>
        </ext>
      </extLst>
    </cfRule>
  </conditionalFormatting>
  <conditionalFormatting sqref="E11">
    <cfRule type="dataBar" priority="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{1B0F2C90-F1BE-466B-80C7-C5AD53E50A4F}</x14:id>
        </ext>
      </extLst>
    </cfRule>
  </conditionalFormatting>
  <conditionalFormatting sqref="E13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{66137B5D-2F81-43C3-B7F4-9F7871484842}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95C4AC-8B81-441A-A5D9-67B58D8F670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E9</xm:sqref>
        </x14:conditionalFormatting>
        <x14:conditionalFormatting xmlns:xm="http://schemas.microsoft.com/office/excel/2006/main">
          <x14:cfRule type="dataBar" id="{1B0F2C90-F1BE-466B-80C7-C5AD53E50A4F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66137B5D-2F81-43C3-B7F4-9F7871484842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87E3E-E3D6-488B-919C-85091390A66F}">
  <dimension ref="A1:F32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5.54296875" style="13" customWidth="1"/>
    <col min="3" max="3" width="65.6328125" style="13" hidden="1" customWidth="1" outlineLevel="1"/>
    <col min="4" max="4" width="10.6328125" style="14" customWidth="1" collapsed="1"/>
    <col min="5" max="5" width="10.6328125" style="14" customWidth="1"/>
    <col min="6" max="6" width="12.36328125" style="14" customWidth="1"/>
    <col min="7" max="18" width="8.81640625" style="13" customWidth="1"/>
    <col min="19" max="16384" width="8.81640625" style="13"/>
  </cols>
  <sheetData>
    <row r="1" spans="1:6" s="12" customFormat="1" ht="9.75" customHeight="1" x14ac:dyDescent="0.25">
      <c r="A1" s="61" t="s">
        <v>102</v>
      </c>
      <c r="B1" s="62"/>
      <c r="C1" s="62"/>
      <c r="D1" s="62"/>
      <c r="E1" s="62"/>
      <c r="F1" s="62"/>
    </row>
    <row r="2" spans="1:6" s="12" customFormat="1" ht="9.75" customHeight="1" x14ac:dyDescent="0.25">
      <c r="A2" s="63"/>
      <c r="B2" s="64"/>
      <c r="C2" s="64"/>
      <c r="D2" s="64"/>
      <c r="E2" s="64"/>
      <c r="F2" s="64"/>
    </row>
    <row r="3" spans="1:6" s="12" customFormat="1" ht="9.75" customHeight="1" x14ac:dyDescent="0.25">
      <c r="A3" s="63"/>
      <c r="B3" s="64"/>
      <c r="C3" s="64"/>
      <c r="D3" s="64"/>
      <c r="E3" s="64"/>
      <c r="F3" s="64"/>
    </row>
    <row r="4" spans="1:6" ht="9.75" customHeight="1" x14ac:dyDescent="0.25">
      <c r="A4" s="65"/>
      <c r="B4" s="66"/>
      <c r="C4" s="66"/>
      <c r="D4" s="66"/>
      <c r="E4" s="66"/>
      <c r="F4" s="66"/>
    </row>
    <row r="5" spans="1:6" s="12" customFormat="1" ht="21.75" customHeight="1" x14ac:dyDescent="0.25">
      <c r="A5" s="44"/>
      <c r="B5" s="67" t="s">
        <v>101</v>
      </c>
      <c r="C5" s="69" t="s">
        <v>107</v>
      </c>
      <c r="D5" s="71" t="s">
        <v>110</v>
      </c>
      <c r="E5" s="71" t="s">
        <v>108</v>
      </c>
      <c r="F5" s="71" t="s">
        <v>111</v>
      </c>
    </row>
    <row r="6" spans="1:6" s="12" customFormat="1" ht="32.4" customHeight="1" x14ac:dyDescent="0.25">
      <c r="A6" s="45"/>
      <c r="B6" s="68"/>
      <c r="C6" s="70"/>
      <c r="D6" s="72"/>
      <c r="E6" s="72"/>
      <c r="F6" s="72"/>
    </row>
    <row r="7" spans="1:6" ht="9.75" customHeight="1" x14ac:dyDescent="0.25">
      <c r="A7" s="37"/>
      <c r="B7" s="25" t="s">
        <v>106</v>
      </c>
      <c r="C7" s="46"/>
      <c r="D7" s="38"/>
      <c r="E7" s="38"/>
      <c r="F7" s="38"/>
    </row>
    <row r="8" spans="1:6" ht="10.199999999999999" x14ac:dyDescent="0.2">
      <c r="A8" s="11"/>
      <c r="B8" s="11" t="s">
        <v>154</v>
      </c>
      <c r="C8" s="51" t="s">
        <v>155</v>
      </c>
      <c r="D8" s="31">
        <v>32600</v>
      </c>
      <c r="E8" s="50">
        <v>0</v>
      </c>
      <c r="F8" s="31">
        <f>D8</f>
        <v>32600</v>
      </c>
    </row>
    <row r="9" spans="1:6" ht="10.199999999999999" x14ac:dyDescent="0.2">
      <c r="A9" s="11"/>
      <c r="B9" s="11" t="s">
        <v>156</v>
      </c>
      <c r="C9" s="51" t="s">
        <v>157</v>
      </c>
      <c r="D9" s="31">
        <f>D8*12</f>
        <v>391200</v>
      </c>
      <c r="E9" s="30">
        <f t="shared" ref="E9" si="0">F9/D9-1</f>
        <v>-0.19999999999999996</v>
      </c>
      <c r="F9" s="31">
        <f>D9*0.8</f>
        <v>312960</v>
      </c>
    </row>
    <row r="10" spans="1:6" ht="10.199999999999999" x14ac:dyDescent="0.2">
      <c r="A10" s="11"/>
      <c r="B10" s="11" t="s">
        <v>158</v>
      </c>
      <c r="C10" s="51" t="s">
        <v>159</v>
      </c>
      <c r="D10" s="31">
        <v>57800</v>
      </c>
      <c r="E10" s="50">
        <v>0</v>
      </c>
      <c r="F10" s="31">
        <f>D10</f>
        <v>57800</v>
      </c>
    </row>
    <row r="11" spans="1:6" ht="10.199999999999999" x14ac:dyDescent="0.2">
      <c r="A11" s="11"/>
      <c r="B11" s="11" t="s">
        <v>160</v>
      </c>
      <c r="C11" s="51" t="s">
        <v>161</v>
      </c>
      <c r="D11" s="31">
        <f>D10*12</f>
        <v>693600</v>
      </c>
      <c r="E11" s="30">
        <f t="shared" ref="E11" si="1">F11/D11-1</f>
        <v>-0.19999999999999996</v>
      </c>
      <c r="F11" s="31">
        <f>D11*0.8</f>
        <v>554880</v>
      </c>
    </row>
    <row r="12" spans="1:6" ht="10.199999999999999" x14ac:dyDescent="0.2">
      <c r="A12" s="11"/>
      <c r="B12" s="11" t="s">
        <v>162</v>
      </c>
      <c r="C12" s="51" t="s">
        <v>163</v>
      </c>
      <c r="D12" s="31">
        <v>96200</v>
      </c>
      <c r="E12" s="50">
        <v>0</v>
      </c>
      <c r="F12" s="31">
        <f>D12</f>
        <v>96200</v>
      </c>
    </row>
    <row r="13" spans="1:6" ht="10.199999999999999" x14ac:dyDescent="0.2">
      <c r="A13" s="11"/>
      <c r="B13" s="11" t="s">
        <v>164</v>
      </c>
      <c r="C13" s="51" t="s">
        <v>165</v>
      </c>
      <c r="D13" s="31">
        <f>D12*12</f>
        <v>1154400</v>
      </c>
      <c r="E13" s="30">
        <f t="shared" ref="E13" si="2">F13/D13-1</f>
        <v>-0.19999999999999996</v>
      </c>
      <c r="F13" s="31">
        <f>D13*0.8</f>
        <v>923520</v>
      </c>
    </row>
    <row r="14" spans="1:6" ht="10.199999999999999" x14ac:dyDescent="0.2">
      <c r="A14" s="11"/>
      <c r="B14" s="11" t="s">
        <v>166</v>
      </c>
      <c r="C14" s="51" t="s">
        <v>167</v>
      </c>
      <c r="D14" s="31">
        <v>192000</v>
      </c>
      <c r="E14" s="50">
        <v>0</v>
      </c>
      <c r="F14" s="31">
        <f>D14</f>
        <v>192000</v>
      </c>
    </row>
    <row r="15" spans="1:6" ht="10.199999999999999" x14ac:dyDescent="0.2">
      <c r="A15" s="11"/>
      <c r="B15" s="11" t="s">
        <v>168</v>
      </c>
      <c r="C15" s="51" t="s">
        <v>169</v>
      </c>
      <c r="D15" s="31">
        <f>D14*12</f>
        <v>2304000</v>
      </c>
      <c r="E15" s="30">
        <f t="shared" ref="E15" si="3">F15/D15-1</f>
        <v>-0.19999999999999996</v>
      </c>
      <c r="F15" s="31">
        <f>D15*0.8</f>
        <v>1843200</v>
      </c>
    </row>
    <row r="16" spans="1:6" ht="10.199999999999999" x14ac:dyDescent="0.2">
      <c r="A16" s="11"/>
      <c r="B16" s="11" t="s">
        <v>170</v>
      </c>
      <c r="C16" s="51" t="s">
        <v>171</v>
      </c>
      <c r="D16" s="31">
        <v>288000</v>
      </c>
      <c r="E16" s="50">
        <v>0</v>
      </c>
      <c r="F16" s="31">
        <f>D16</f>
        <v>288000</v>
      </c>
    </row>
    <row r="17" spans="1:6" ht="10.199999999999999" x14ac:dyDescent="0.2">
      <c r="A17" s="11"/>
      <c r="B17" s="11" t="s">
        <v>172</v>
      </c>
      <c r="C17" s="51" t="s">
        <v>173</v>
      </c>
      <c r="D17" s="31">
        <f>D16*12</f>
        <v>3456000</v>
      </c>
      <c r="E17" s="30">
        <f t="shared" ref="E17" si="4">F17/D17-1</f>
        <v>-0.19999999999999996</v>
      </c>
      <c r="F17" s="31">
        <f>D17*0.8</f>
        <v>2764800</v>
      </c>
    </row>
    <row r="18" spans="1:6" ht="10.199999999999999" x14ac:dyDescent="0.2">
      <c r="A18" s="11"/>
      <c r="B18" s="11" t="s">
        <v>174</v>
      </c>
      <c r="C18" s="51" t="s">
        <v>175</v>
      </c>
      <c r="D18" s="31">
        <v>384000</v>
      </c>
      <c r="E18" s="50">
        <v>0</v>
      </c>
      <c r="F18" s="31">
        <f>D18</f>
        <v>384000</v>
      </c>
    </row>
    <row r="19" spans="1:6" ht="10.199999999999999" x14ac:dyDescent="0.2">
      <c r="A19" s="11"/>
      <c r="B19" s="11" t="s">
        <v>176</v>
      </c>
      <c r="C19" s="51" t="s">
        <v>177</v>
      </c>
      <c r="D19" s="31">
        <f>D18*12</f>
        <v>4608000</v>
      </c>
      <c r="E19" s="30">
        <f t="shared" ref="E19" si="5">F19/D19-1</f>
        <v>-0.19999999999999996</v>
      </c>
      <c r="F19" s="31">
        <f>D19*0.8</f>
        <v>3686400</v>
      </c>
    </row>
    <row r="20" spans="1:6" ht="10.199999999999999" x14ac:dyDescent="0.2">
      <c r="A20" s="11"/>
      <c r="B20" s="11" t="s">
        <v>178</v>
      </c>
      <c r="C20" s="51" t="s">
        <v>179</v>
      </c>
      <c r="D20" s="31">
        <v>481000</v>
      </c>
      <c r="E20" s="50">
        <v>0</v>
      </c>
      <c r="F20" s="31">
        <f>D20</f>
        <v>481000</v>
      </c>
    </row>
    <row r="21" spans="1:6" ht="10.199999999999999" x14ac:dyDescent="0.2">
      <c r="A21" s="11"/>
      <c r="B21" s="11" t="s">
        <v>180</v>
      </c>
      <c r="C21" s="51" t="s">
        <v>181</v>
      </c>
      <c r="D21" s="31">
        <f>D20*12</f>
        <v>5772000</v>
      </c>
      <c r="E21" s="30">
        <f t="shared" ref="E21" si="6">F21/D21-1</f>
        <v>-0.19999999999999996</v>
      </c>
      <c r="F21" s="31">
        <f>D21*0.8</f>
        <v>4617600</v>
      </c>
    </row>
    <row r="22" spans="1:6" ht="10.199999999999999" x14ac:dyDescent="0.2">
      <c r="A22" s="11"/>
      <c r="B22" s="11" t="s">
        <v>182</v>
      </c>
      <c r="C22" s="51" t="s">
        <v>183</v>
      </c>
      <c r="D22" s="31">
        <v>578000</v>
      </c>
      <c r="E22" s="50">
        <v>0</v>
      </c>
      <c r="F22" s="31">
        <f>D22</f>
        <v>578000</v>
      </c>
    </row>
    <row r="23" spans="1:6" ht="10.199999999999999" x14ac:dyDescent="0.2">
      <c r="A23" s="11"/>
      <c r="B23" s="11" t="s">
        <v>184</v>
      </c>
      <c r="C23" s="51" t="s">
        <v>185</v>
      </c>
      <c r="D23" s="31">
        <f>D22*12</f>
        <v>6936000</v>
      </c>
      <c r="E23" s="30">
        <f t="shared" ref="E23" si="7">F23/D23-1</f>
        <v>-0.19999999999999996</v>
      </c>
      <c r="F23" s="31">
        <f>D23*0.8</f>
        <v>5548800</v>
      </c>
    </row>
    <row r="24" spans="1:6" ht="10.199999999999999" x14ac:dyDescent="0.2">
      <c r="A24" s="11"/>
      <c r="B24" s="11" t="s">
        <v>186</v>
      </c>
      <c r="C24" s="51" t="s">
        <v>187</v>
      </c>
      <c r="D24" s="31">
        <v>674000</v>
      </c>
      <c r="E24" s="50">
        <v>0</v>
      </c>
      <c r="F24" s="31">
        <f>D24</f>
        <v>674000</v>
      </c>
    </row>
    <row r="25" spans="1:6" ht="10.199999999999999" x14ac:dyDescent="0.2">
      <c r="A25" s="11"/>
      <c r="B25" s="11" t="s">
        <v>188</v>
      </c>
      <c r="C25" s="51" t="s">
        <v>189</v>
      </c>
      <c r="D25" s="31">
        <f>D24*12</f>
        <v>8088000</v>
      </c>
      <c r="E25" s="30">
        <f t="shared" ref="E25" si="8">F25/D25-1</f>
        <v>-0.19999999999999996</v>
      </c>
      <c r="F25" s="31">
        <f>D25*0.8</f>
        <v>6470400</v>
      </c>
    </row>
    <row r="26" spans="1:6" ht="10.199999999999999" x14ac:dyDescent="0.2">
      <c r="A26" s="11"/>
      <c r="B26" s="11" t="s">
        <v>190</v>
      </c>
      <c r="C26" s="51" t="s">
        <v>191</v>
      </c>
      <c r="D26" s="31">
        <v>770000</v>
      </c>
      <c r="E26" s="50">
        <v>0</v>
      </c>
      <c r="F26" s="31">
        <f>D26</f>
        <v>770000</v>
      </c>
    </row>
    <row r="27" spans="1:6" ht="10.199999999999999" x14ac:dyDescent="0.2">
      <c r="A27" s="11"/>
      <c r="B27" s="11" t="s">
        <v>192</v>
      </c>
      <c r="C27" s="51" t="s">
        <v>193</v>
      </c>
      <c r="D27" s="31">
        <f>D26*12</f>
        <v>9240000</v>
      </c>
      <c r="E27" s="30">
        <f t="shared" ref="E27" si="9">F27/D27-1</f>
        <v>-0.19999999999999996</v>
      </c>
      <c r="F27" s="31">
        <f>D27*0.8</f>
        <v>7392000</v>
      </c>
    </row>
    <row r="28" spans="1:6" ht="10.199999999999999" x14ac:dyDescent="0.2">
      <c r="A28" s="11"/>
      <c r="B28" s="11" t="s">
        <v>194</v>
      </c>
      <c r="C28" s="51" t="s">
        <v>195</v>
      </c>
      <c r="D28" s="31">
        <v>866000</v>
      </c>
      <c r="E28" s="50">
        <v>0</v>
      </c>
      <c r="F28" s="31">
        <f>D28</f>
        <v>866000</v>
      </c>
    </row>
    <row r="29" spans="1:6" ht="10.199999999999999" x14ac:dyDescent="0.2">
      <c r="A29" s="11"/>
      <c r="B29" s="11" t="s">
        <v>196</v>
      </c>
      <c r="C29" s="51" t="s">
        <v>197</v>
      </c>
      <c r="D29" s="31">
        <f>D28*12</f>
        <v>10392000</v>
      </c>
      <c r="E29" s="30">
        <f t="shared" ref="E29" si="10">F29/D29-1</f>
        <v>-0.19999999999999996</v>
      </c>
      <c r="F29" s="31">
        <f>D29*0.8</f>
        <v>8313600</v>
      </c>
    </row>
    <row r="30" spans="1:6" ht="10.199999999999999" x14ac:dyDescent="0.2">
      <c r="A30" s="11"/>
      <c r="B30" s="11" t="s">
        <v>198</v>
      </c>
      <c r="C30" s="51" t="s">
        <v>199</v>
      </c>
      <c r="D30" s="31">
        <v>962000</v>
      </c>
      <c r="E30" s="50">
        <v>0</v>
      </c>
      <c r="F30" s="31">
        <f>D30</f>
        <v>962000</v>
      </c>
    </row>
    <row r="31" spans="1:6" ht="10.199999999999999" x14ac:dyDescent="0.2">
      <c r="A31" s="11"/>
      <c r="B31" s="11" t="s">
        <v>200</v>
      </c>
      <c r="C31" s="51" t="s">
        <v>201</v>
      </c>
      <c r="D31" s="31">
        <f>D30*12</f>
        <v>11544000</v>
      </c>
      <c r="E31" s="30">
        <f t="shared" ref="E31" si="11">F31/D31-1</f>
        <v>-0.19999999999999996</v>
      </c>
      <c r="F31" s="31">
        <f>D31*0.8</f>
        <v>9235200</v>
      </c>
    </row>
    <row r="32" spans="1:6" ht="9.75" customHeight="1" x14ac:dyDescent="0.25">
      <c r="B32" s="42"/>
    </row>
  </sheetData>
  <mergeCells count="6">
    <mergeCell ref="A1:F4"/>
    <mergeCell ref="B5:B6"/>
    <mergeCell ref="C5:C6"/>
    <mergeCell ref="D5:D6"/>
    <mergeCell ref="E5:E6"/>
    <mergeCell ref="F5:F6"/>
  </mergeCells>
  <conditionalFormatting sqref="E25 E31 E19 E13 E11 E9 E17 E15 E23 E21 E29 E27">
    <cfRule type="dataBar" priority="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{6D2F1E2A-0FAC-4B97-A2D0-944DA38BCBAA}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2F1E2A-0FAC-4B97-A2D0-944DA38BCBAA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E25 E31 E19 E13 E11 E9 E17 E15 E23 E21 E29 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6B2DD-619D-4F0A-B81A-E6EA6767725C}">
  <dimension ref="A1:G11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5.54296875" style="13" customWidth="1"/>
    <col min="3" max="3" width="75.54296875" style="13" hidden="1" customWidth="1" outlineLevel="1"/>
    <col min="4" max="4" width="10.6328125" style="14" customWidth="1" collapsed="1"/>
    <col min="5" max="5" width="10.6328125" style="14" customWidth="1"/>
    <col min="6" max="6" width="12.3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61" t="s">
        <v>102</v>
      </c>
      <c r="B1" s="62"/>
      <c r="C1" s="62"/>
      <c r="D1" s="62"/>
      <c r="E1" s="62"/>
      <c r="F1" s="62"/>
    </row>
    <row r="2" spans="1:7" s="12" customFormat="1" ht="9.75" customHeight="1" x14ac:dyDescent="0.25">
      <c r="A2" s="63"/>
      <c r="B2" s="64"/>
      <c r="C2" s="64"/>
      <c r="D2" s="64"/>
      <c r="E2" s="64"/>
      <c r="F2" s="64"/>
    </row>
    <row r="3" spans="1:7" s="12" customFormat="1" ht="9.75" customHeight="1" x14ac:dyDescent="0.25">
      <c r="A3" s="63"/>
      <c r="B3" s="64"/>
      <c r="C3" s="64"/>
      <c r="D3" s="64"/>
      <c r="E3" s="64"/>
      <c r="F3" s="64"/>
    </row>
    <row r="4" spans="1:7" ht="9.75" customHeight="1" x14ac:dyDescent="0.25">
      <c r="A4" s="65"/>
      <c r="B4" s="66"/>
      <c r="C4" s="66"/>
      <c r="D4" s="66"/>
      <c r="E4" s="66"/>
      <c r="F4" s="66"/>
    </row>
    <row r="5" spans="1:7" s="12" customFormat="1" ht="21.75" customHeight="1" x14ac:dyDescent="0.25">
      <c r="A5" s="44"/>
      <c r="B5" s="67" t="s">
        <v>101</v>
      </c>
      <c r="C5" s="69" t="s">
        <v>107</v>
      </c>
      <c r="D5" s="71" t="s">
        <v>110</v>
      </c>
      <c r="E5" s="71" t="s">
        <v>108</v>
      </c>
      <c r="F5" s="71" t="s">
        <v>111</v>
      </c>
      <c r="G5" s="36"/>
    </row>
    <row r="6" spans="1:7" s="12" customFormat="1" ht="30.6" customHeight="1" x14ac:dyDescent="0.25">
      <c r="A6" s="45"/>
      <c r="B6" s="68"/>
      <c r="C6" s="70"/>
      <c r="D6" s="72"/>
      <c r="E6" s="72"/>
      <c r="F6" s="72"/>
      <c r="G6" s="36"/>
    </row>
    <row r="7" spans="1:7" ht="9.75" customHeight="1" x14ac:dyDescent="0.25">
      <c r="A7" s="37"/>
      <c r="B7" s="25" t="s">
        <v>106</v>
      </c>
      <c r="C7" s="46"/>
      <c r="D7" s="38"/>
      <c r="E7" s="38"/>
      <c r="F7" s="38"/>
      <c r="G7" s="47"/>
    </row>
    <row r="8" spans="1:7" ht="10.199999999999999" x14ac:dyDescent="0.2">
      <c r="A8" s="11"/>
      <c r="B8" s="11" t="s">
        <v>247</v>
      </c>
      <c r="C8" s="11" t="s">
        <v>242</v>
      </c>
      <c r="D8" s="31">
        <v>9000</v>
      </c>
      <c r="E8" s="50">
        <v>0</v>
      </c>
      <c r="F8" s="31">
        <f>D8</f>
        <v>9000</v>
      </c>
    </row>
    <row r="9" spans="1:7" ht="10.199999999999999" x14ac:dyDescent="0.2">
      <c r="A9" s="11"/>
      <c r="B9" s="11" t="s">
        <v>246</v>
      </c>
      <c r="C9" s="11" t="s">
        <v>243</v>
      </c>
      <c r="D9" s="31">
        <f>D8*12</f>
        <v>108000</v>
      </c>
      <c r="E9" s="30">
        <f t="shared" ref="E9" si="0">F9/D9-1</f>
        <v>-0.19999999999999996</v>
      </c>
      <c r="F9" s="31">
        <f>D9*0.8</f>
        <v>86400</v>
      </c>
    </row>
    <row r="10" spans="1:7" ht="10.199999999999999" x14ac:dyDescent="0.2">
      <c r="A10" s="11"/>
      <c r="B10" s="11" t="s">
        <v>245</v>
      </c>
      <c r="C10" s="11" t="s">
        <v>244</v>
      </c>
      <c r="D10" s="31">
        <v>1800</v>
      </c>
      <c r="E10" s="50">
        <v>0</v>
      </c>
      <c r="F10" s="31">
        <f>D10</f>
        <v>1800</v>
      </c>
    </row>
    <row r="11" spans="1:7" ht="10.199999999999999" x14ac:dyDescent="0.25">
      <c r="B11" s="42"/>
    </row>
  </sheetData>
  <mergeCells count="6">
    <mergeCell ref="A1:F4"/>
    <mergeCell ref="B5:B6"/>
    <mergeCell ref="C5:C6"/>
    <mergeCell ref="D5:D6"/>
    <mergeCell ref="E5:E6"/>
    <mergeCell ref="F5:F6"/>
  </mergeCells>
  <conditionalFormatting sqref="E9">
    <cfRule type="dataBar" priority="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{C35D65E8-3AA2-49C6-A31F-045944156C8F}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35D65E8-3AA2-49C6-A31F-045944156C8F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showGridLines="0" zoomScale="92" zoomScaleNormal="92" workbookViewId="0">
      <pane ySplit="6" topLeftCell="A9" activePane="bottomLeft" state="frozen"/>
      <selection pane="bottomLeft" activeCell="B9" sqref="B9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5.08984375" style="13" customWidth="1"/>
    <col min="3" max="3" width="79.1796875" style="13" hidden="1" customWidth="1" outlineLevel="1"/>
    <col min="4" max="4" width="10.6328125" style="14" customWidth="1" collapsed="1"/>
    <col min="5" max="5" width="28.90625" style="13" customWidth="1"/>
    <col min="6" max="6" width="35.36328125" style="13" customWidth="1"/>
    <col min="7" max="21" width="8.81640625" style="13" customWidth="1"/>
    <col min="22" max="16384" width="8.81640625" style="13"/>
  </cols>
  <sheetData>
    <row r="1" spans="1:5" s="12" customFormat="1" ht="9.75" customHeight="1" x14ac:dyDescent="0.25">
      <c r="A1" s="61" t="s">
        <v>102</v>
      </c>
      <c r="B1" s="62"/>
      <c r="C1" s="62"/>
      <c r="D1" s="62"/>
    </row>
    <row r="2" spans="1:5" s="12" customFormat="1" ht="9.75" customHeight="1" x14ac:dyDescent="0.25">
      <c r="A2" s="63"/>
      <c r="B2" s="64"/>
      <c r="C2" s="64"/>
      <c r="D2" s="64"/>
    </row>
    <row r="3" spans="1:5" s="12" customFormat="1" ht="9.75" customHeight="1" x14ac:dyDescent="0.25">
      <c r="A3" s="63"/>
      <c r="B3" s="64"/>
      <c r="C3" s="64"/>
      <c r="D3" s="64"/>
    </row>
    <row r="4" spans="1:5" ht="9.75" customHeight="1" x14ac:dyDescent="0.25">
      <c r="A4" s="65"/>
      <c r="B4" s="66"/>
      <c r="C4" s="66"/>
      <c r="D4" s="66"/>
    </row>
    <row r="5" spans="1:5" s="12" customFormat="1" ht="54" customHeight="1" x14ac:dyDescent="0.25">
      <c r="A5" s="73"/>
      <c r="B5" s="39" t="s">
        <v>101</v>
      </c>
      <c r="C5" s="73" t="s">
        <v>107</v>
      </c>
      <c r="D5" s="75" t="s">
        <v>109</v>
      </c>
    </row>
    <row r="6" spans="1:5" s="12" customFormat="1" ht="12" customHeight="1" x14ac:dyDescent="0.25">
      <c r="A6" s="74"/>
      <c r="B6" s="39" t="s">
        <v>138</v>
      </c>
      <c r="C6" s="74"/>
      <c r="D6" s="76"/>
    </row>
    <row r="7" spans="1:5" ht="9.75" customHeight="1" x14ac:dyDescent="0.25">
      <c r="A7" s="16"/>
      <c r="B7" s="26" t="s">
        <v>103</v>
      </c>
      <c r="C7" s="27" t="s">
        <v>103</v>
      </c>
      <c r="D7" s="27"/>
    </row>
    <row r="8" spans="1:5" ht="9.75" customHeight="1" x14ac:dyDescent="0.25">
      <c r="A8" s="11"/>
      <c r="B8" s="11" t="s">
        <v>124</v>
      </c>
      <c r="C8" s="11" t="s">
        <v>125</v>
      </c>
      <c r="D8" s="32">
        <v>96000</v>
      </c>
    </row>
    <row r="9" spans="1:5" ht="9.75" customHeight="1" x14ac:dyDescent="0.25">
      <c r="A9" s="11"/>
      <c r="B9" s="11" t="s">
        <v>126</v>
      </c>
      <c r="C9" s="11" t="s">
        <v>127</v>
      </c>
      <c r="D9" s="32">
        <v>140000</v>
      </c>
    </row>
    <row r="10" spans="1:5" ht="9.75" customHeight="1" x14ac:dyDescent="0.25">
      <c r="A10" s="11"/>
      <c r="B10" s="11" t="s">
        <v>128</v>
      </c>
      <c r="C10" s="11" t="s">
        <v>129</v>
      </c>
      <c r="D10" s="32">
        <v>202000</v>
      </c>
    </row>
    <row r="11" spans="1:5" ht="9.75" customHeight="1" x14ac:dyDescent="0.25">
      <c r="A11" s="11"/>
      <c r="B11" s="11" t="s">
        <v>130</v>
      </c>
      <c r="C11" s="11" t="s">
        <v>131</v>
      </c>
      <c r="D11" s="32">
        <v>308000</v>
      </c>
    </row>
    <row r="12" spans="1:5" ht="9.75" customHeight="1" x14ac:dyDescent="0.25">
      <c r="A12" s="11"/>
      <c r="B12" s="11" t="s">
        <v>132</v>
      </c>
      <c r="C12" s="11" t="s">
        <v>133</v>
      </c>
      <c r="D12" s="32">
        <v>528000</v>
      </c>
    </row>
    <row r="13" spans="1:5" ht="9.75" customHeight="1" x14ac:dyDescent="0.25">
      <c r="A13" s="16"/>
      <c r="B13" s="28" t="s">
        <v>104</v>
      </c>
      <c r="C13" s="29" t="s">
        <v>104</v>
      </c>
      <c r="D13" s="33"/>
    </row>
    <row r="14" spans="1:5" ht="9.75" customHeight="1" x14ac:dyDescent="0.25">
      <c r="A14" s="11"/>
      <c r="B14" s="11" t="s">
        <v>202</v>
      </c>
      <c r="C14" s="11" t="s">
        <v>203</v>
      </c>
      <c r="D14" s="41">
        <f>52000*0.3</f>
        <v>15600</v>
      </c>
      <c r="E14" s="14"/>
    </row>
    <row r="15" spans="1:5" ht="9.75" customHeight="1" x14ac:dyDescent="0.25">
      <c r="A15" s="11"/>
      <c r="B15" s="11" t="s">
        <v>204</v>
      </c>
      <c r="C15" s="11" t="s">
        <v>205</v>
      </c>
      <c r="D15" s="32">
        <f>D8*0.3</f>
        <v>28800</v>
      </c>
    </row>
    <row r="16" spans="1:5" ht="9.75" customHeight="1" x14ac:dyDescent="0.25">
      <c r="A16" s="11"/>
      <c r="B16" s="11" t="s">
        <v>206</v>
      </c>
      <c r="C16" s="11" t="s">
        <v>207</v>
      </c>
      <c r="D16" s="32">
        <f>D9*0.3</f>
        <v>42000</v>
      </c>
      <c r="E16" s="14"/>
    </row>
    <row r="17" spans="1:5" ht="9.75" customHeight="1" x14ac:dyDescent="0.25">
      <c r="A17" s="11"/>
      <c r="B17" s="11" t="s">
        <v>208</v>
      </c>
      <c r="C17" s="11" t="s">
        <v>209</v>
      </c>
      <c r="D17" s="32">
        <f>D10*0.3</f>
        <v>60600</v>
      </c>
      <c r="E17" s="14"/>
    </row>
    <row r="18" spans="1:5" ht="9.75" customHeight="1" x14ac:dyDescent="0.25">
      <c r="A18" s="11"/>
      <c r="B18" s="11" t="s">
        <v>210</v>
      </c>
      <c r="C18" s="11" t="s">
        <v>211</v>
      </c>
      <c r="D18" s="32">
        <f>D11*0.3</f>
        <v>92400</v>
      </c>
      <c r="E18" s="14"/>
    </row>
    <row r="19" spans="1:5" ht="9.6" customHeight="1" x14ac:dyDescent="0.25">
      <c r="A19" s="11"/>
      <c r="B19" s="11" t="s">
        <v>212</v>
      </c>
      <c r="C19" s="11" t="s">
        <v>213</v>
      </c>
      <c r="D19" s="32">
        <f>D12*0.3</f>
        <v>158400</v>
      </c>
      <c r="E19" s="14"/>
    </row>
    <row r="20" spans="1:5" ht="9.75" customHeight="1" x14ac:dyDescent="0.25">
      <c r="A20" s="16"/>
      <c r="B20" s="28" t="s">
        <v>150</v>
      </c>
      <c r="C20" s="29" t="s">
        <v>105</v>
      </c>
      <c r="D20" s="33"/>
    </row>
    <row r="21" spans="1:5" ht="9.75" customHeight="1" x14ac:dyDescent="0.25">
      <c r="A21" s="11"/>
      <c r="B21" s="11" t="s">
        <v>140</v>
      </c>
      <c r="C21" s="11" t="s">
        <v>145</v>
      </c>
      <c r="D21" s="32">
        <v>96000</v>
      </c>
    </row>
    <row r="22" spans="1:5" ht="9.75" customHeight="1" x14ac:dyDescent="0.25">
      <c r="A22" s="11"/>
      <c r="B22" s="11" t="s">
        <v>141</v>
      </c>
      <c r="C22" s="11" t="s">
        <v>146</v>
      </c>
      <c r="D22" s="32">
        <v>140000</v>
      </c>
    </row>
    <row r="23" spans="1:5" ht="9.75" customHeight="1" x14ac:dyDescent="0.25">
      <c r="A23" s="11"/>
      <c r="B23" s="11" t="s">
        <v>142</v>
      </c>
      <c r="C23" s="11" t="s">
        <v>147</v>
      </c>
      <c r="D23" s="32">
        <v>202000</v>
      </c>
    </row>
    <row r="24" spans="1:5" ht="9.75" customHeight="1" x14ac:dyDescent="0.25">
      <c r="A24" s="11"/>
      <c r="B24" s="11" t="s">
        <v>143</v>
      </c>
      <c r="C24" s="11" t="s">
        <v>148</v>
      </c>
      <c r="D24" s="32">
        <v>308000</v>
      </c>
    </row>
    <row r="25" spans="1:5" ht="9.75" customHeight="1" x14ac:dyDescent="0.25">
      <c r="A25" s="11"/>
      <c r="B25" s="11" t="s">
        <v>144</v>
      </c>
      <c r="C25" s="11" t="s">
        <v>149</v>
      </c>
      <c r="D25" s="32">
        <v>528000</v>
      </c>
    </row>
  </sheetData>
  <mergeCells count="4">
    <mergeCell ref="A5:A6"/>
    <mergeCell ref="D5:D6"/>
    <mergeCell ref="C5:C6"/>
    <mergeCell ref="A1:D4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showGridLines="0" zoomScale="92" zoomScaleNormal="92" workbookViewId="0">
      <pane ySplit="6" topLeftCell="A7" activePane="bottomLeft" state="frozen"/>
      <selection pane="bottomLeft" activeCell="D24" sqref="D24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" style="13" customWidth="1"/>
    <col min="3" max="3" width="73.1796875" style="13" hidden="1" customWidth="1" outlineLevel="1"/>
    <col min="4" max="4" width="10.6328125" style="14" customWidth="1" collapsed="1"/>
    <col min="5" max="5" width="28.90625" style="13" customWidth="1"/>
    <col min="6" max="6" width="35.36328125" style="13" customWidth="1"/>
    <col min="7" max="21" width="8.81640625" style="13" customWidth="1"/>
    <col min="22" max="16384" width="8.81640625" style="13"/>
  </cols>
  <sheetData>
    <row r="1" spans="1:5" s="12" customFormat="1" ht="9.75" customHeight="1" x14ac:dyDescent="0.25">
      <c r="A1" s="61" t="s">
        <v>102</v>
      </c>
      <c r="B1" s="62"/>
      <c r="C1" s="62"/>
      <c r="D1" s="62"/>
    </row>
    <row r="2" spans="1:5" s="12" customFormat="1" ht="9.75" customHeight="1" x14ac:dyDescent="0.25">
      <c r="A2" s="63"/>
      <c r="B2" s="64"/>
      <c r="C2" s="64"/>
      <c r="D2" s="64"/>
    </row>
    <row r="3" spans="1:5" s="12" customFormat="1" ht="9.75" customHeight="1" x14ac:dyDescent="0.25">
      <c r="A3" s="63"/>
      <c r="B3" s="64"/>
      <c r="C3" s="64"/>
      <c r="D3" s="64"/>
    </row>
    <row r="4" spans="1:5" ht="9.75" customHeight="1" x14ac:dyDescent="0.25">
      <c r="A4" s="65"/>
      <c r="B4" s="66"/>
      <c r="C4" s="66"/>
      <c r="D4" s="66"/>
    </row>
    <row r="5" spans="1:5" s="12" customFormat="1" ht="53.4" customHeight="1" x14ac:dyDescent="0.25">
      <c r="A5" s="77"/>
      <c r="B5" s="78" t="s">
        <v>101</v>
      </c>
      <c r="C5" s="73" t="s">
        <v>107</v>
      </c>
      <c r="D5" s="79" t="s">
        <v>109</v>
      </c>
      <c r="E5" s="36"/>
    </row>
    <row r="6" spans="1:5" s="12" customFormat="1" ht="12" customHeight="1" x14ac:dyDescent="0.25">
      <c r="A6" s="77"/>
      <c r="B6" s="78"/>
      <c r="C6" s="74"/>
      <c r="D6" s="79"/>
      <c r="E6" s="36"/>
    </row>
    <row r="7" spans="1:5" ht="9.75" customHeight="1" x14ac:dyDescent="0.25">
      <c r="A7" s="16"/>
      <c r="B7" s="26" t="s">
        <v>139</v>
      </c>
      <c r="C7" s="27" t="s">
        <v>139</v>
      </c>
      <c r="D7" s="27"/>
    </row>
    <row r="8" spans="1:5" ht="9.75" customHeight="1" x14ac:dyDescent="0.25">
      <c r="A8" s="16"/>
      <c r="B8" s="26" t="s">
        <v>103</v>
      </c>
      <c r="C8" s="27" t="s">
        <v>103</v>
      </c>
      <c r="D8" s="27"/>
    </row>
    <row r="9" spans="1:5" ht="9.75" customHeight="1" x14ac:dyDescent="0.25">
      <c r="A9" s="11"/>
      <c r="B9" s="11" t="s">
        <v>134</v>
      </c>
      <c r="C9" s="11" t="s">
        <v>135</v>
      </c>
      <c r="D9" s="32">
        <v>1144000</v>
      </c>
    </row>
    <row r="10" spans="1:5" ht="9.75" customHeight="1" x14ac:dyDescent="0.25">
      <c r="A10" s="11"/>
      <c r="B10" s="11" t="s">
        <v>136</v>
      </c>
      <c r="C10" s="11" t="s">
        <v>137</v>
      </c>
      <c r="D10" s="32">
        <v>792000</v>
      </c>
    </row>
    <row r="11" spans="1:5" ht="9.75" customHeight="1" x14ac:dyDescent="0.25">
      <c r="A11" s="11"/>
      <c r="B11" s="43" t="s">
        <v>222</v>
      </c>
      <c r="C11" s="43" t="s">
        <v>223</v>
      </c>
      <c r="D11" s="34">
        <v>2290000</v>
      </c>
    </row>
    <row r="12" spans="1:5" ht="9.75" customHeight="1" x14ac:dyDescent="0.25">
      <c r="A12" s="11"/>
      <c r="B12" s="43" t="s">
        <v>224</v>
      </c>
      <c r="C12" s="43" t="s">
        <v>225</v>
      </c>
      <c r="D12" s="34">
        <v>1145000</v>
      </c>
    </row>
    <row r="13" spans="1:5" ht="9.75" customHeight="1" x14ac:dyDescent="0.25">
      <c r="A13" s="11"/>
      <c r="B13" s="43" t="s">
        <v>226</v>
      </c>
      <c r="C13" s="43" t="s">
        <v>227</v>
      </c>
      <c r="D13" s="34">
        <v>4050000</v>
      </c>
    </row>
    <row r="14" spans="1:5" ht="9.75" customHeight="1" x14ac:dyDescent="0.25">
      <c r="A14" s="11"/>
      <c r="B14" s="43" t="s">
        <v>228</v>
      </c>
      <c r="C14" s="43" t="s">
        <v>229</v>
      </c>
      <c r="D14" s="34">
        <v>2025000</v>
      </c>
    </row>
    <row r="15" spans="1:5" ht="9.75" customHeight="1" x14ac:dyDescent="0.25">
      <c r="A15" s="16"/>
      <c r="B15" s="40" t="s">
        <v>104</v>
      </c>
      <c r="C15" s="40" t="s">
        <v>104</v>
      </c>
      <c r="D15" s="33"/>
    </row>
    <row r="16" spans="1:5" ht="9.75" customHeight="1" x14ac:dyDescent="0.25">
      <c r="A16" s="11"/>
      <c r="B16" s="11" t="s">
        <v>214</v>
      </c>
      <c r="C16" s="11" t="s">
        <v>215</v>
      </c>
      <c r="D16" s="32">
        <f>D9*0.3</f>
        <v>343200</v>
      </c>
      <c r="E16" s="14"/>
    </row>
    <row r="17" spans="1:5" ht="9.75" customHeight="1" x14ac:dyDescent="0.25">
      <c r="A17" s="11"/>
      <c r="B17" s="11" t="s">
        <v>216</v>
      </c>
      <c r="C17" s="11" t="s">
        <v>217</v>
      </c>
      <c r="D17" s="32">
        <f>D10*0.3</f>
        <v>237600</v>
      </c>
      <c r="E17" s="14"/>
    </row>
    <row r="18" spans="1:5" ht="9.75" customHeight="1" x14ac:dyDescent="0.25">
      <c r="A18" s="11"/>
      <c r="B18" s="11" t="s">
        <v>218</v>
      </c>
      <c r="C18" s="11" t="s">
        <v>219</v>
      </c>
      <c r="D18" s="32">
        <f>2288000*0.3</f>
        <v>686400</v>
      </c>
      <c r="E18" s="14"/>
    </row>
    <row r="19" spans="1:5" ht="9.75" customHeight="1" x14ac:dyDescent="0.25">
      <c r="A19" s="11"/>
      <c r="B19" s="11" t="s">
        <v>220</v>
      </c>
      <c r="C19" s="11" t="s">
        <v>221</v>
      </c>
      <c r="D19" s="32">
        <f>3960000*0.3</f>
        <v>1188000</v>
      </c>
      <c r="E19" s="14"/>
    </row>
    <row r="20" spans="1:5" ht="9.75" customHeight="1" x14ac:dyDescent="0.25">
      <c r="A20" s="11"/>
      <c r="B20" s="43" t="s">
        <v>230</v>
      </c>
      <c r="C20" s="43" t="s">
        <v>231</v>
      </c>
      <c r="D20" s="34">
        <f>D11*0.3</f>
        <v>687000</v>
      </c>
    </row>
    <row r="21" spans="1:5" ht="9.75" customHeight="1" x14ac:dyDescent="0.25">
      <c r="A21" s="11"/>
      <c r="B21" s="43" t="s">
        <v>232</v>
      </c>
      <c r="C21" s="43" t="s">
        <v>233</v>
      </c>
      <c r="D21" s="34">
        <f>D12*0.3</f>
        <v>343500</v>
      </c>
    </row>
    <row r="22" spans="1:5" ht="9.75" customHeight="1" x14ac:dyDescent="0.25">
      <c r="A22" s="11"/>
      <c r="B22" s="43" t="s">
        <v>234</v>
      </c>
      <c r="C22" s="43" t="s">
        <v>235</v>
      </c>
      <c r="D22" s="34">
        <f>D13*0.6</f>
        <v>2430000</v>
      </c>
    </row>
    <row r="23" spans="1:5" ht="9.75" customHeight="1" x14ac:dyDescent="0.25">
      <c r="A23" s="11"/>
      <c r="B23" s="43" t="s">
        <v>236</v>
      </c>
      <c r="C23" s="43" t="s">
        <v>237</v>
      </c>
      <c r="D23" s="34">
        <f>D14*0.6</f>
        <v>1215000</v>
      </c>
    </row>
    <row r="24" spans="1:5" ht="9.75" customHeight="1" x14ac:dyDescent="0.25">
      <c r="A24" s="37"/>
      <c r="B24" s="25" t="s">
        <v>151</v>
      </c>
      <c r="C24" s="15" t="s">
        <v>151</v>
      </c>
      <c r="D24" s="35"/>
    </row>
    <row r="25" spans="1:5" ht="9.75" customHeight="1" x14ac:dyDescent="0.25">
      <c r="A25" s="11"/>
      <c r="B25" s="11" t="s">
        <v>152</v>
      </c>
      <c r="C25" s="11" t="s">
        <v>153</v>
      </c>
      <c r="D25" s="32">
        <v>1144000</v>
      </c>
    </row>
    <row r="26" spans="1:5" ht="9.75" customHeight="1" x14ac:dyDescent="0.25">
      <c r="A26" s="11"/>
      <c r="B26" s="11" t="s">
        <v>240</v>
      </c>
      <c r="C26" s="11" t="s">
        <v>238</v>
      </c>
      <c r="D26" s="34">
        <v>2290000</v>
      </c>
    </row>
    <row r="27" spans="1:5" ht="9.75" customHeight="1" x14ac:dyDescent="0.25">
      <c r="A27" s="11"/>
      <c r="B27" s="11" t="s">
        <v>241</v>
      </c>
      <c r="C27" s="11" t="s">
        <v>239</v>
      </c>
      <c r="D27" s="34">
        <v>4050000</v>
      </c>
    </row>
  </sheetData>
  <mergeCells count="5">
    <mergeCell ref="A1:D4"/>
    <mergeCell ref="A5:A6"/>
    <mergeCell ref="B5:B6"/>
    <mergeCell ref="C5:C6"/>
    <mergeCell ref="D5:D6"/>
  </mergeCells>
  <phoneticPr fontId="15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1A5A0A52-8382-4200-8B05-F3C632215E0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C9:C10</xm:sqref>
        </x14:conditionalFormatting>
        <x14:conditionalFormatting xmlns:xm="http://schemas.microsoft.com/office/excel/2006/main">
          <x14:cfRule type="iconSet" priority="4" id="{BD1E22D8-2133-4C14-8333-0829BA26613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C11:C14</xm:sqref>
        </x14:conditionalFormatting>
        <x14:conditionalFormatting xmlns:xm="http://schemas.microsoft.com/office/excel/2006/main">
          <x14:cfRule type="iconSet" priority="6" id="{D5E398E1-395D-4131-9506-8FB50AE75566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C16:C17</xm:sqref>
        </x14:conditionalFormatting>
        <x14:conditionalFormatting xmlns:xm="http://schemas.microsoft.com/office/excel/2006/main">
          <x14:cfRule type="iconSet" priority="5" id="{36D656DE-C3AC-42BA-87C5-27F952F6C2F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C18:C19</xm:sqref>
        </x14:conditionalFormatting>
        <x14:conditionalFormatting xmlns:xm="http://schemas.microsoft.com/office/excel/2006/main">
          <x14:cfRule type="iconSet" priority="3" id="{DE7AD73E-9F13-4FBB-BBFE-45A5A732C59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C20:C23</xm:sqref>
        </x14:conditionalFormatting>
        <x14:conditionalFormatting xmlns:xm="http://schemas.microsoft.com/office/excel/2006/main">
          <x14:cfRule type="iconSet" priority="10" id="{ED04B0DF-4789-41DD-AEC7-849D8F8DBE9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2" id="{9074ED60-D6E0-453D-9933-3F1CFE5250F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C26</xm:sqref>
        </x14:conditionalFormatting>
        <x14:conditionalFormatting xmlns:xm="http://schemas.microsoft.com/office/excel/2006/main">
          <x14:cfRule type="iconSet" priority="1" id="{8D3B27F7-9F2C-4203-AA23-F74AA69CEDF4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A6EFB-E9CA-4951-8206-5FB5DDA10148}">
  <dimension ref="A1:E40"/>
  <sheetViews>
    <sheetView tabSelected="1" workbookViewId="0">
      <selection activeCell="D25" sqref="D25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81640625" style="13" customWidth="1"/>
    <col min="3" max="3" width="79.1796875" style="13" hidden="1" customWidth="1" outlineLevel="1"/>
    <col min="4" max="4" width="11.7265625" style="14" customWidth="1" collapsed="1"/>
    <col min="5" max="16384" width="8.81640625" style="13"/>
  </cols>
  <sheetData>
    <row r="1" spans="1:5" s="12" customFormat="1" ht="10.199999999999999" x14ac:dyDescent="0.25">
      <c r="A1" s="61" t="s">
        <v>102</v>
      </c>
      <c r="B1" s="62"/>
      <c r="C1" s="62"/>
      <c r="D1" s="62"/>
    </row>
    <row r="2" spans="1:5" s="12" customFormat="1" ht="10.199999999999999" x14ac:dyDescent="0.25">
      <c r="A2" s="63"/>
      <c r="B2" s="64"/>
      <c r="C2" s="64"/>
      <c r="D2" s="64"/>
    </row>
    <row r="3" spans="1:5" s="12" customFormat="1" ht="10.199999999999999" x14ac:dyDescent="0.25">
      <c r="A3" s="63"/>
      <c r="B3" s="64"/>
      <c r="C3" s="64"/>
      <c r="D3" s="64"/>
    </row>
    <row r="4" spans="1:5" ht="10.199999999999999" x14ac:dyDescent="0.25">
      <c r="A4" s="65"/>
      <c r="B4" s="66"/>
      <c r="C4" s="66"/>
      <c r="D4" s="66"/>
    </row>
    <row r="5" spans="1:5" s="12" customFormat="1" ht="10.199999999999999" x14ac:dyDescent="0.25">
      <c r="A5" s="80"/>
      <c r="B5" s="81" t="s">
        <v>101</v>
      </c>
      <c r="C5" s="73" t="s">
        <v>107</v>
      </c>
      <c r="D5" s="79" t="s">
        <v>109</v>
      </c>
    </row>
    <row r="6" spans="1:5" s="12" customFormat="1" ht="19.8" customHeight="1" x14ac:dyDescent="0.25">
      <c r="A6" s="80"/>
      <c r="B6" s="81"/>
      <c r="C6" s="74"/>
      <c r="D6" s="79"/>
      <c r="E6" s="36"/>
    </row>
    <row r="7" spans="1:5" ht="10.199999999999999" x14ac:dyDescent="0.25">
      <c r="A7" s="37"/>
      <c r="B7" s="27" t="s">
        <v>139</v>
      </c>
      <c r="C7" s="27" t="s">
        <v>139</v>
      </c>
      <c r="D7" s="27"/>
    </row>
    <row r="8" spans="1:5" ht="10.199999999999999" x14ac:dyDescent="0.25">
      <c r="A8" s="37"/>
      <c r="B8" s="27" t="s">
        <v>103</v>
      </c>
      <c r="C8" s="27" t="s">
        <v>103</v>
      </c>
      <c r="D8" s="27"/>
      <c r="E8" s="47"/>
    </row>
    <row r="9" spans="1:5" ht="10.199999999999999" x14ac:dyDescent="0.2">
      <c r="A9" s="11"/>
      <c r="B9" s="52" t="s">
        <v>248</v>
      </c>
      <c r="C9" s="11" t="s">
        <v>249</v>
      </c>
      <c r="D9" s="32">
        <v>1144000</v>
      </c>
    </row>
    <row r="10" spans="1:5" ht="10.199999999999999" x14ac:dyDescent="0.2">
      <c r="A10" s="11"/>
      <c r="B10" s="52" t="s">
        <v>250</v>
      </c>
      <c r="C10" s="11" t="s">
        <v>251</v>
      </c>
      <c r="D10" s="32">
        <v>792000</v>
      </c>
    </row>
    <row r="11" spans="1:5" ht="10.199999999999999" x14ac:dyDescent="0.2">
      <c r="A11" s="11"/>
      <c r="B11" s="52" t="s">
        <v>252</v>
      </c>
      <c r="C11" s="11" t="s">
        <v>253</v>
      </c>
      <c r="D11" s="34">
        <v>2290000</v>
      </c>
    </row>
    <row r="12" spans="1:5" ht="10.199999999999999" x14ac:dyDescent="0.2">
      <c r="A12" s="11"/>
      <c r="B12" s="52" t="s">
        <v>254</v>
      </c>
      <c r="C12" s="11" t="s">
        <v>255</v>
      </c>
      <c r="D12" s="34">
        <v>1145000</v>
      </c>
    </row>
    <row r="13" spans="1:5" ht="10.199999999999999" x14ac:dyDescent="0.2">
      <c r="A13" s="11"/>
      <c r="B13" s="53" t="s">
        <v>256</v>
      </c>
      <c r="C13" s="11" t="s">
        <v>257</v>
      </c>
      <c r="D13" s="34">
        <v>4050000</v>
      </c>
    </row>
    <row r="14" spans="1:5" ht="10.199999999999999" x14ac:dyDescent="0.2">
      <c r="A14" s="11"/>
      <c r="B14" s="53" t="s">
        <v>258</v>
      </c>
      <c r="C14" s="11" t="s">
        <v>259</v>
      </c>
      <c r="D14" s="34">
        <v>2025000</v>
      </c>
    </row>
    <row r="15" spans="1:5" ht="10.199999999999999" x14ac:dyDescent="0.2">
      <c r="A15" s="11"/>
      <c r="B15" s="53" t="s">
        <v>260</v>
      </c>
      <c r="C15" s="11" t="s">
        <v>261</v>
      </c>
      <c r="D15" s="34">
        <v>1496000</v>
      </c>
    </row>
    <row r="16" spans="1:5" ht="10.199999999999999" x14ac:dyDescent="0.2">
      <c r="A16" s="11"/>
      <c r="B16" s="52" t="s">
        <v>262</v>
      </c>
      <c r="C16" s="11" t="s">
        <v>263</v>
      </c>
      <c r="D16" s="34">
        <v>616000</v>
      </c>
    </row>
    <row r="17" spans="1:5" ht="10.199999999999999" x14ac:dyDescent="0.2">
      <c r="A17" s="11"/>
      <c r="B17" s="52" t="s">
        <v>264</v>
      </c>
      <c r="C17" s="11" t="s">
        <v>265</v>
      </c>
      <c r="D17" s="34">
        <v>2992000</v>
      </c>
    </row>
    <row r="18" spans="1:5" ht="10.199999999999999" x14ac:dyDescent="0.2">
      <c r="A18" s="11"/>
      <c r="B18" s="52" t="s">
        <v>266</v>
      </c>
      <c r="C18" s="11" t="s">
        <v>267</v>
      </c>
      <c r="D18" s="34">
        <v>1232000</v>
      </c>
    </row>
    <row r="19" spans="1:5" ht="10.199999999999999" x14ac:dyDescent="0.2">
      <c r="A19" s="11"/>
      <c r="B19" s="52" t="s">
        <v>268</v>
      </c>
      <c r="C19" s="11" t="s">
        <v>269</v>
      </c>
      <c r="D19" s="34">
        <v>5280000</v>
      </c>
    </row>
    <row r="20" spans="1:5" ht="10.199999999999999" x14ac:dyDescent="0.2">
      <c r="A20" s="11"/>
      <c r="B20" s="52" t="s">
        <v>270</v>
      </c>
      <c r="C20" s="11" t="s">
        <v>271</v>
      </c>
      <c r="D20" s="34">
        <v>2112000</v>
      </c>
    </row>
    <row r="21" spans="1:5" ht="10.199999999999999" x14ac:dyDescent="0.25">
      <c r="A21" s="37"/>
      <c r="B21" s="40" t="s">
        <v>104</v>
      </c>
      <c r="C21" s="40" t="s">
        <v>104</v>
      </c>
      <c r="D21" s="54"/>
      <c r="E21" s="47"/>
    </row>
    <row r="22" spans="1:5" ht="10.199999999999999" x14ac:dyDescent="0.2">
      <c r="A22" s="11"/>
      <c r="B22" s="53" t="s">
        <v>272</v>
      </c>
      <c r="C22" s="11" t="s">
        <v>273</v>
      </c>
      <c r="D22" s="32">
        <f>D9*0.3</f>
        <v>343200</v>
      </c>
    </row>
    <row r="23" spans="1:5" ht="10.199999999999999" x14ac:dyDescent="0.2">
      <c r="A23" s="11"/>
      <c r="B23" s="53" t="s">
        <v>274</v>
      </c>
      <c r="C23" s="11" t="s">
        <v>275</v>
      </c>
      <c r="D23" s="32">
        <f t="shared" ref="D23:D33" si="0">D10*0.3</f>
        <v>237600</v>
      </c>
    </row>
    <row r="24" spans="1:5" ht="10.199999999999999" x14ac:dyDescent="0.2">
      <c r="A24" s="11"/>
      <c r="B24" s="53" t="s">
        <v>276</v>
      </c>
      <c r="C24" s="11" t="s">
        <v>277</v>
      </c>
      <c r="D24" s="32">
        <f t="shared" si="0"/>
        <v>687000</v>
      </c>
    </row>
    <row r="25" spans="1:5" ht="10.199999999999999" x14ac:dyDescent="0.2">
      <c r="A25" s="11"/>
      <c r="B25" s="53" t="s">
        <v>278</v>
      </c>
      <c r="C25" s="11" t="s">
        <v>279</v>
      </c>
      <c r="D25" s="32">
        <f t="shared" si="0"/>
        <v>343500</v>
      </c>
    </row>
    <row r="26" spans="1:5" ht="10.199999999999999" x14ac:dyDescent="0.2">
      <c r="A26" s="11"/>
      <c r="B26" s="53" t="s">
        <v>280</v>
      </c>
      <c r="C26" s="11" t="s">
        <v>281</v>
      </c>
      <c r="D26" s="32">
        <f>D13*0.6</f>
        <v>2430000</v>
      </c>
    </row>
    <row r="27" spans="1:5" ht="10.199999999999999" x14ac:dyDescent="0.2">
      <c r="A27" s="11"/>
      <c r="B27" s="53" t="s">
        <v>282</v>
      </c>
      <c r="C27" s="11" t="s">
        <v>283</v>
      </c>
      <c r="D27" s="32">
        <f>D14*0.6</f>
        <v>1215000</v>
      </c>
    </row>
    <row r="28" spans="1:5" ht="10.199999999999999" x14ac:dyDescent="0.2">
      <c r="A28" s="11"/>
      <c r="B28" s="53" t="s">
        <v>284</v>
      </c>
      <c r="C28" s="11" t="s">
        <v>285</v>
      </c>
      <c r="D28" s="32">
        <f t="shared" si="0"/>
        <v>448800</v>
      </c>
    </row>
    <row r="29" spans="1:5" ht="10.199999999999999" x14ac:dyDescent="0.2">
      <c r="A29" s="11"/>
      <c r="B29" s="53" t="s">
        <v>286</v>
      </c>
      <c r="C29" s="11" t="s">
        <v>287</v>
      </c>
      <c r="D29" s="32">
        <f t="shared" si="0"/>
        <v>184800</v>
      </c>
    </row>
    <row r="30" spans="1:5" ht="10.199999999999999" x14ac:dyDescent="0.2">
      <c r="A30" s="11"/>
      <c r="B30" s="53" t="s">
        <v>288</v>
      </c>
      <c r="C30" s="11" t="s">
        <v>289</v>
      </c>
      <c r="D30" s="32">
        <f t="shared" si="0"/>
        <v>897600</v>
      </c>
    </row>
    <row r="31" spans="1:5" ht="10.199999999999999" x14ac:dyDescent="0.2">
      <c r="A31" s="11"/>
      <c r="B31" s="53" t="s">
        <v>290</v>
      </c>
      <c r="C31" s="11" t="s">
        <v>291</v>
      </c>
      <c r="D31" s="32">
        <f t="shared" si="0"/>
        <v>369600</v>
      </c>
    </row>
    <row r="32" spans="1:5" ht="10.199999999999999" x14ac:dyDescent="0.2">
      <c r="A32" s="11"/>
      <c r="B32" s="53" t="s">
        <v>292</v>
      </c>
      <c r="C32" s="11" t="s">
        <v>293</v>
      </c>
      <c r="D32" s="32">
        <f>D19*0.6</f>
        <v>3168000</v>
      </c>
    </row>
    <row r="33" spans="1:5" ht="10.199999999999999" x14ac:dyDescent="0.2">
      <c r="A33" s="11"/>
      <c r="B33" s="53" t="s">
        <v>294</v>
      </c>
      <c r="C33" s="11" t="s">
        <v>295</v>
      </c>
      <c r="D33" s="32">
        <f>D20*0.6</f>
        <v>1267200</v>
      </c>
    </row>
    <row r="34" spans="1:5" ht="10.199999999999999" x14ac:dyDescent="0.25">
      <c r="A34" s="37"/>
      <c r="B34" s="25" t="s">
        <v>151</v>
      </c>
      <c r="C34" s="15" t="s">
        <v>296</v>
      </c>
      <c r="D34" s="35"/>
    </row>
    <row r="35" spans="1:5" ht="10.199999999999999" x14ac:dyDescent="0.2">
      <c r="A35" s="11"/>
      <c r="B35" s="55" t="s">
        <v>297</v>
      </c>
      <c r="C35" s="11" t="s">
        <v>298</v>
      </c>
      <c r="D35" s="56">
        <v>1144000</v>
      </c>
    </row>
    <row r="36" spans="1:5" ht="10.199999999999999" x14ac:dyDescent="0.2">
      <c r="A36" s="11"/>
      <c r="B36" s="55" t="s">
        <v>299</v>
      </c>
      <c r="C36" s="11" t="s">
        <v>300</v>
      </c>
      <c r="D36" s="57">
        <v>2290000</v>
      </c>
    </row>
    <row r="37" spans="1:5" ht="10.199999999999999" x14ac:dyDescent="0.2">
      <c r="A37" s="11"/>
      <c r="B37" s="53" t="s">
        <v>301</v>
      </c>
      <c r="C37" s="11" t="s">
        <v>302</v>
      </c>
      <c r="D37" s="57">
        <v>4050000</v>
      </c>
      <c r="E37" s="47"/>
    </row>
    <row r="38" spans="1:5" ht="10.199999999999999" x14ac:dyDescent="0.2">
      <c r="A38" s="58"/>
      <c r="B38" s="59" t="s">
        <v>303</v>
      </c>
      <c r="C38" s="13" t="s">
        <v>304</v>
      </c>
      <c r="D38" s="57">
        <v>2992000</v>
      </c>
    </row>
    <row r="39" spans="1:5" ht="10.199999999999999" x14ac:dyDescent="0.2">
      <c r="A39" s="58"/>
      <c r="B39" s="59" t="s">
        <v>305</v>
      </c>
      <c r="C39" s="13" t="s">
        <v>306</v>
      </c>
      <c r="D39" s="57">
        <v>5280000</v>
      </c>
    </row>
    <row r="40" spans="1:5" ht="10.199999999999999" x14ac:dyDescent="0.25">
      <c r="A40" s="60"/>
    </row>
  </sheetData>
  <mergeCells count="5">
    <mergeCell ref="A1:D4"/>
    <mergeCell ref="A5:A6"/>
    <mergeCell ref="B5:B6"/>
    <mergeCell ref="C5:C6"/>
    <mergeCell ref="D5:D6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EA3458EB-C5DE-4CD0-AC6C-A40CA55EA195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C9:C10</xm:sqref>
        </x14:conditionalFormatting>
        <x14:conditionalFormatting xmlns:xm="http://schemas.microsoft.com/office/excel/2006/main">
          <x14:cfRule type="iconSet" priority="3" id="{06EAD41B-C63C-4D75-8A9A-FA2207A2957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C11:C20</xm:sqref>
        </x14:conditionalFormatting>
        <x14:conditionalFormatting xmlns:xm="http://schemas.microsoft.com/office/excel/2006/main">
          <x14:cfRule type="iconSet" priority="5" id="{94AABAF3-A661-410D-81C6-42940EE0BFCD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C22:C26</xm:sqref>
        </x14:conditionalFormatting>
        <x14:conditionalFormatting xmlns:xm="http://schemas.microsoft.com/office/excel/2006/main">
          <x14:cfRule type="iconSet" priority="4" id="{702C6393-EFF4-401B-9269-7251C51EC67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C27:C29</xm:sqref>
        </x14:conditionalFormatting>
        <x14:conditionalFormatting xmlns:xm="http://schemas.microsoft.com/office/excel/2006/main">
          <x14:cfRule type="iconSet" priority="2" id="{0EA27C22-BE70-4DA4-96DB-162F3DA1CB35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C30:C33</xm:sqref>
        </x14:conditionalFormatting>
        <x14:conditionalFormatting xmlns:xm="http://schemas.microsoft.com/office/excel/2006/main">
          <x14:cfRule type="iconSet" priority="6" id="{2B8EF04E-5587-4CE9-95C7-65F0790B4845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C35</xm:sqref>
        </x14:conditionalFormatting>
        <x14:conditionalFormatting xmlns:xm="http://schemas.microsoft.com/office/excel/2006/main">
          <x14:cfRule type="iconSet" priority="1" id="{06E1AEBB-3154-49EB-A942-7EF15CE41585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C36</xm:sqref>
        </x14:conditionalFormatting>
        <x14:conditionalFormatting xmlns:xm="http://schemas.microsoft.com/office/excel/2006/main">
          <x14:cfRule type="iconSet" priority="8" id="{3EAF7C16-FA5C-4EDF-98F5-10007A0FD346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82" t="s">
        <v>84</v>
      </c>
      <c r="B1" s="82"/>
      <c r="C1" s="82"/>
    </row>
    <row r="2" spans="1:3" s="2" customFormat="1" x14ac:dyDescent="0.2">
      <c r="A2" s="83" t="s">
        <v>26</v>
      </c>
      <c r="B2" s="83" t="s">
        <v>28</v>
      </c>
      <c r="C2" s="17" t="s">
        <v>27</v>
      </c>
    </row>
    <row r="3" spans="1:3" s="2" customFormat="1" x14ac:dyDescent="0.2">
      <c r="A3" s="83"/>
      <c r="B3" s="83"/>
      <c r="C3" s="17" t="s">
        <v>31</v>
      </c>
    </row>
    <row r="4" spans="1:3" ht="30.6" x14ac:dyDescent="0.2">
      <c r="A4" s="18" t="s">
        <v>0</v>
      </c>
      <c r="B4" s="18" t="s">
        <v>13</v>
      </c>
      <c r="C4" s="23" t="s">
        <v>33</v>
      </c>
    </row>
    <row r="5" spans="1:3" x14ac:dyDescent="0.2">
      <c r="A5" s="18" t="s">
        <v>1</v>
      </c>
      <c r="B5" s="18" t="s">
        <v>14</v>
      </c>
      <c r="C5" s="24">
        <v>0.15</v>
      </c>
    </row>
    <row r="6" spans="1:3" ht="40.799999999999997" x14ac:dyDescent="0.2">
      <c r="A6" s="18" t="s">
        <v>2</v>
      </c>
      <c r="B6" s="18" t="s">
        <v>15</v>
      </c>
      <c r="C6" s="23" t="s">
        <v>34</v>
      </c>
    </row>
    <row r="7" spans="1:3" ht="51" x14ac:dyDescent="0.2">
      <c r="A7" s="18" t="s">
        <v>3</v>
      </c>
      <c r="B7" s="18" t="s">
        <v>16</v>
      </c>
      <c r="C7" s="23" t="s">
        <v>35</v>
      </c>
    </row>
    <row r="8" spans="1:3" x14ac:dyDescent="0.2">
      <c r="A8" s="18" t="s">
        <v>4</v>
      </c>
      <c r="B8" s="18" t="s">
        <v>17</v>
      </c>
      <c r="C8" s="24">
        <v>0.4</v>
      </c>
    </row>
    <row r="9" spans="1:3" x14ac:dyDescent="0.2">
      <c r="A9" s="18" t="s">
        <v>5</v>
      </c>
      <c r="B9" s="18" t="s">
        <v>18</v>
      </c>
      <c r="C9" s="24">
        <v>0.45</v>
      </c>
    </row>
    <row r="10" spans="1:3" x14ac:dyDescent="0.2">
      <c r="A10" s="18" t="s">
        <v>6</v>
      </c>
      <c r="B10" s="18" t="s">
        <v>19</v>
      </c>
      <c r="C10" s="24">
        <v>0.5</v>
      </c>
    </row>
    <row r="11" spans="1:3" x14ac:dyDescent="0.2">
      <c r="A11" s="18" t="s">
        <v>7</v>
      </c>
      <c r="B11" s="18" t="s">
        <v>20</v>
      </c>
      <c r="C11" s="24">
        <v>0.4</v>
      </c>
    </row>
    <row r="12" spans="1:3" x14ac:dyDescent="0.2">
      <c r="A12" s="18" t="s">
        <v>8</v>
      </c>
      <c r="B12" s="18" t="s">
        <v>21</v>
      </c>
      <c r="C12" s="24">
        <v>0.45</v>
      </c>
    </row>
    <row r="13" spans="1:3" x14ac:dyDescent="0.2">
      <c r="A13" s="18" t="s">
        <v>9</v>
      </c>
      <c r="B13" s="18" t="s">
        <v>22</v>
      </c>
      <c r="C13" s="24">
        <v>0.5</v>
      </c>
    </row>
    <row r="14" spans="1:3" x14ac:dyDescent="0.2">
      <c r="A14" s="18" t="s">
        <v>10</v>
      </c>
      <c r="B14" s="18" t="s">
        <v>23</v>
      </c>
      <c r="C14" s="24">
        <v>0.5</v>
      </c>
    </row>
    <row r="15" spans="1:3" x14ac:dyDescent="0.2">
      <c r="A15" s="18" t="s">
        <v>11</v>
      </c>
      <c r="B15" s="18" t="s">
        <v>24</v>
      </c>
      <c r="C15" s="24">
        <v>0.5</v>
      </c>
    </row>
    <row r="16" spans="1:3" x14ac:dyDescent="0.2">
      <c r="A16" s="18" t="s">
        <v>12</v>
      </c>
      <c r="B16" s="18" t="s">
        <v>25</v>
      </c>
      <c r="C16" s="24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85" t="s">
        <v>36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x14ac:dyDescent="0.2">
      <c r="A2" s="86" t="s">
        <v>37</v>
      </c>
      <c r="B2" s="86" t="s">
        <v>38</v>
      </c>
      <c r="C2" s="83" t="s">
        <v>39</v>
      </c>
      <c r="D2" s="83"/>
      <c r="E2" s="83"/>
      <c r="F2" s="83"/>
      <c r="G2" s="83"/>
      <c r="H2" s="83"/>
      <c r="I2" s="83"/>
      <c r="J2" s="83"/>
      <c r="K2" s="83"/>
      <c r="L2" s="83"/>
    </row>
    <row r="3" spans="1:12" ht="22.8" x14ac:dyDescent="0.2">
      <c r="A3" s="86"/>
      <c r="B3" s="86"/>
      <c r="C3" s="19" t="s">
        <v>40</v>
      </c>
      <c r="D3" s="19" t="s">
        <v>41</v>
      </c>
      <c r="E3" s="19" t="s">
        <v>42</v>
      </c>
      <c r="F3" s="19" t="s">
        <v>43</v>
      </c>
      <c r="G3" s="19" t="s">
        <v>44</v>
      </c>
      <c r="H3" s="19" t="s">
        <v>45</v>
      </c>
      <c r="I3" s="19" t="s">
        <v>46</v>
      </c>
      <c r="J3" s="19" t="s">
        <v>47</v>
      </c>
      <c r="K3" s="19" t="s">
        <v>48</v>
      </c>
      <c r="L3" s="19" t="s">
        <v>49</v>
      </c>
    </row>
    <row r="4" spans="1:12" ht="45.6" x14ac:dyDescent="0.2">
      <c r="A4" s="84" t="s">
        <v>50</v>
      </c>
      <c r="B4" s="19" t="s">
        <v>51</v>
      </c>
      <c r="C4" s="20" t="s">
        <v>33</v>
      </c>
      <c r="D4" s="20">
        <v>0.15</v>
      </c>
      <c r="E4" s="21">
        <v>0</v>
      </c>
      <c r="F4" s="21">
        <v>0</v>
      </c>
      <c r="G4" s="20">
        <v>0.4</v>
      </c>
      <c r="H4" s="20">
        <v>0.45</v>
      </c>
      <c r="I4" s="20">
        <v>0.5</v>
      </c>
      <c r="J4" s="22">
        <v>0</v>
      </c>
      <c r="K4" s="22">
        <v>0</v>
      </c>
      <c r="L4" s="22">
        <v>0</v>
      </c>
    </row>
    <row r="5" spans="1:12" ht="45.6" x14ac:dyDescent="0.2">
      <c r="A5" s="84"/>
      <c r="B5" s="19" t="s">
        <v>52</v>
      </c>
      <c r="C5" s="20" t="s">
        <v>33</v>
      </c>
      <c r="D5" s="20">
        <v>0.15</v>
      </c>
      <c r="E5" s="21">
        <v>0</v>
      </c>
      <c r="F5" s="21">
        <v>0</v>
      </c>
      <c r="G5" s="20">
        <v>0.4</v>
      </c>
      <c r="H5" s="20">
        <v>0.45</v>
      </c>
      <c r="I5" s="20">
        <v>0.5</v>
      </c>
      <c r="J5" s="22">
        <v>0</v>
      </c>
      <c r="K5" s="22">
        <v>0</v>
      </c>
      <c r="L5" s="22">
        <v>0</v>
      </c>
    </row>
    <row r="6" spans="1:12" ht="45.6" x14ac:dyDescent="0.2">
      <c r="A6" s="84"/>
      <c r="B6" s="19" t="s">
        <v>53</v>
      </c>
      <c r="C6" s="20" t="s">
        <v>33</v>
      </c>
      <c r="D6" s="20">
        <v>0.15</v>
      </c>
      <c r="E6" s="21">
        <v>0</v>
      </c>
      <c r="F6" s="21">
        <v>0</v>
      </c>
      <c r="G6" s="20">
        <v>0.4</v>
      </c>
      <c r="H6" s="20">
        <v>0.45</v>
      </c>
      <c r="I6" s="20">
        <v>0.5</v>
      </c>
      <c r="J6" s="22">
        <v>0</v>
      </c>
      <c r="K6" s="22">
        <v>0</v>
      </c>
      <c r="L6" s="22">
        <v>0</v>
      </c>
    </row>
    <row r="7" spans="1:12" ht="45.6" x14ac:dyDescent="0.2">
      <c r="A7" s="84"/>
      <c r="B7" s="19" t="s">
        <v>54</v>
      </c>
      <c r="C7" s="20" t="s">
        <v>33</v>
      </c>
      <c r="D7" s="20">
        <v>0.15</v>
      </c>
      <c r="E7" s="21">
        <v>0</v>
      </c>
      <c r="F7" s="21">
        <v>0</v>
      </c>
      <c r="G7" s="20">
        <v>0.4</v>
      </c>
      <c r="H7" s="20">
        <v>0.45</v>
      </c>
      <c r="I7" s="20">
        <v>0.5</v>
      </c>
      <c r="J7" s="22">
        <v>0</v>
      </c>
      <c r="K7" s="22">
        <v>0</v>
      </c>
      <c r="L7" s="22">
        <v>0</v>
      </c>
    </row>
    <row r="8" spans="1:12" x14ac:dyDescent="0.2">
      <c r="A8" s="19"/>
      <c r="B8" s="19" t="s">
        <v>55</v>
      </c>
      <c r="C8" s="22">
        <v>0</v>
      </c>
      <c r="D8" s="20">
        <v>0.15</v>
      </c>
      <c r="E8" s="21"/>
      <c r="F8" s="21"/>
      <c r="G8" s="20">
        <v>0.4</v>
      </c>
      <c r="H8" s="20">
        <v>0.45</v>
      </c>
      <c r="I8" s="20">
        <v>0.5</v>
      </c>
      <c r="J8" s="22">
        <v>0</v>
      </c>
      <c r="K8" s="22">
        <v>0</v>
      </c>
      <c r="L8" s="22">
        <v>0</v>
      </c>
    </row>
    <row r="9" spans="1:12" ht="45.6" x14ac:dyDescent="0.2">
      <c r="A9" s="84" t="s">
        <v>56</v>
      </c>
      <c r="B9" s="19" t="s">
        <v>57</v>
      </c>
      <c r="C9" s="20" t="s">
        <v>33</v>
      </c>
      <c r="D9" s="20">
        <v>0.15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0">
        <v>0.4</v>
      </c>
      <c r="K9" s="20">
        <v>0.45</v>
      </c>
      <c r="L9" s="20">
        <v>0.5</v>
      </c>
    </row>
    <row r="10" spans="1:12" ht="45.6" x14ac:dyDescent="0.2">
      <c r="A10" s="84"/>
      <c r="B10" s="19" t="s">
        <v>58</v>
      </c>
      <c r="C10" s="20" t="s">
        <v>33</v>
      </c>
      <c r="D10" s="20">
        <v>0.15</v>
      </c>
      <c r="E10" s="21">
        <v>0</v>
      </c>
      <c r="F10" s="21">
        <v>0</v>
      </c>
      <c r="G10" s="22">
        <v>0</v>
      </c>
      <c r="H10" s="22">
        <v>0</v>
      </c>
      <c r="I10" s="22">
        <v>0</v>
      </c>
      <c r="J10" s="20">
        <v>0.4</v>
      </c>
      <c r="K10" s="20">
        <v>0.45</v>
      </c>
      <c r="L10" s="20">
        <v>0.5</v>
      </c>
    </row>
    <row r="11" spans="1:12" ht="22.8" x14ac:dyDescent="0.2">
      <c r="A11" s="84"/>
      <c r="B11" s="19" t="s">
        <v>59</v>
      </c>
      <c r="C11" s="22">
        <v>0</v>
      </c>
      <c r="D11" s="20">
        <v>0.15</v>
      </c>
      <c r="E11" s="21">
        <v>0</v>
      </c>
      <c r="F11" s="21">
        <v>0</v>
      </c>
      <c r="G11" s="22">
        <v>0</v>
      </c>
      <c r="H11" s="22">
        <v>0</v>
      </c>
      <c r="I11" s="22">
        <v>0</v>
      </c>
      <c r="J11" s="20">
        <v>0.4</v>
      </c>
      <c r="K11" s="20">
        <v>0.45</v>
      </c>
      <c r="L11" s="20">
        <v>0.5</v>
      </c>
    </row>
    <row r="12" spans="1:12" x14ac:dyDescent="0.2">
      <c r="A12" s="84"/>
      <c r="B12" s="19" t="s">
        <v>60</v>
      </c>
      <c r="C12" s="22">
        <v>0</v>
      </c>
      <c r="D12" s="20">
        <v>0.15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0">
        <v>0.4</v>
      </c>
      <c r="K12" s="20">
        <v>0.45</v>
      </c>
      <c r="L12" s="20">
        <v>0.5</v>
      </c>
    </row>
    <row r="13" spans="1:12" ht="45.6" x14ac:dyDescent="0.2">
      <c r="A13" s="84"/>
      <c r="B13" s="19" t="s">
        <v>61</v>
      </c>
      <c r="C13" s="20" t="s">
        <v>33</v>
      </c>
      <c r="D13" s="20">
        <v>0.15</v>
      </c>
      <c r="E13" s="21">
        <v>0</v>
      </c>
      <c r="F13" s="21">
        <v>0</v>
      </c>
      <c r="G13" s="22">
        <v>0</v>
      </c>
      <c r="H13" s="22">
        <v>0</v>
      </c>
      <c r="I13" s="22">
        <v>0</v>
      </c>
      <c r="J13" s="20">
        <v>0.4</v>
      </c>
      <c r="K13" s="20">
        <v>0.45</v>
      </c>
      <c r="L13" s="20">
        <v>0.5</v>
      </c>
    </row>
    <row r="14" spans="1:12" ht="45.6" x14ac:dyDescent="0.2">
      <c r="A14" s="84" t="s">
        <v>62</v>
      </c>
      <c r="B14" s="19" t="s">
        <v>63</v>
      </c>
      <c r="C14" s="20" t="s">
        <v>33</v>
      </c>
      <c r="D14" s="22">
        <v>0</v>
      </c>
      <c r="E14" s="21">
        <v>0</v>
      </c>
      <c r="F14" s="21">
        <v>0</v>
      </c>
      <c r="G14" s="20">
        <v>0.4</v>
      </c>
      <c r="H14" s="20">
        <v>0.45</v>
      </c>
      <c r="I14" s="20">
        <v>0.5</v>
      </c>
      <c r="J14" s="22">
        <v>0</v>
      </c>
      <c r="K14" s="22">
        <v>0</v>
      </c>
      <c r="L14" s="22">
        <v>0</v>
      </c>
    </row>
    <row r="15" spans="1:12" ht="45.6" x14ac:dyDescent="0.2">
      <c r="A15" s="84"/>
      <c r="B15" s="19" t="s">
        <v>64</v>
      </c>
      <c r="C15" s="20" t="s">
        <v>33</v>
      </c>
      <c r="D15" s="22">
        <v>0</v>
      </c>
      <c r="E15" s="21">
        <v>0</v>
      </c>
      <c r="F15" s="21">
        <v>0</v>
      </c>
      <c r="G15" s="20">
        <v>0.4</v>
      </c>
      <c r="H15" s="20">
        <v>0.45</v>
      </c>
      <c r="I15" s="20">
        <v>0.5</v>
      </c>
      <c r="J15" s="22">
        <v>0</v>
      </c>
      <c r="K15" s="22">
        <v>0</v>
      </c>
      <c r="L15" s="22">
        <v>0</v>
      </c>
    </row>
    <row r="16" spans="1:12" ht="45.6" x14ac:dyDescent="0.2">
      <c r="A16" s="84" t="s">
        <v>65</v>
      </c>
      <c r="B16" s="19" t="s">
        <v>66</v>
      </c>
      <c r="C16" s="20" t="s">
        <v>33</v>
      </c>
      <c r="D16" s="22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0">
        <v>0.4</v>
      </c>
      <c r="K16" s="20">
        <v>0.45</v>
      </c>
      <c r="L16" s="20">
        <v>0.5</v>
      </c>
    </row>
    <row r="17" spans="1:12" ht="45.6" x14ac:dyDescent="0.2">
      <c r="A17" s="84"/>
      <c r="B17" s="19" t="s">
        <v>67</v>
      </c>
      <c r="C17" s="20" t="s">
        <v>33</v>
      </c>
      <c r="D17" s="22">
        <v>0</v>
      </c>
      <c r="E17" s="21">
        <v>0</v>
      </c>
      <c r="F17" s="21">
        <v>0</v>
      </c>
      <c r="G17" s="22">
        <v>0</v>
      </c>
      <c r="H17" s="22">
        <v>0</v>
      </c>
      <c r="I17" s="22">
        <v>0</v>
      </c>
      <c r="J17" s="20">
        <v>0.4</v>
      </c>
      <c r="K17" s="20">
        <v>0.45</v>
      </c>
      <c r="L17" s="20">
        <v>0.5</v>
      </c>
    </row>
    <row r="18" spans="1:12" ht="22.8" x14ac:dyDescent="0.2">
      <c r="A18" s="84"/>
      <c r="B18" s="19" t="s">
        <v>68</v>
      </c>
      <c r="C18" s="22">
        <v>0</v>
      </c>
      <c r="D18" s="22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0">
        <v>0.4</v>
      </c>
      <c r="K18" s="20">
        <v>0.45</v>
      </c>
      <c r="L18" s="20">
        <v>0.5</v>
      </c>
    </row>
    <row r="19" spans="1:12" x14ac:dyDescent="0.2">
      <c r="A19" s="84"/>
      <c r="B19" s="19" t="s">
        <v>69</v>
      </c>
      <c r="C19" s="22">
        <v>0</v>
      </c>
      <c r="D19" s="22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0">
        <v>0.4</v>
      </c>
      <c r="K19" s="20">
        <v>0.45</v>
      </c>
      <c r="L19" s="20">
        <v>0.5</v>
      </c>
    </row>
    <row r="20" spans="1:12" ht="57" x14ac:dyDescent="0.2">
      <c r="A20" s="19" t="s">
        <v>70</v>
      </c>
      <c r="B20" s="19" t="s">
        <v>71</v>
      </c>
      <c r="C20" s="22">
        <v>0</v>
      </c>
      <c r="D20" s="22">
        <v>0</v>
      </c>
      <c r="E20" s="20" t="s">
        <v>34</v>
      </c>
      <c r="F20" s="20" t="s">
        <v>35</v>
      </c>
      <c r="G20" s="22">
        <v>0</v>
      </c>
      <c r="H20" s="22">
        <v>0</v>
      </c>
      <c r="I20" s="22">
        <v>0</v>
      </c>
      <c r="J20" s="20">
        <v>0.5</v>
      </c>
      <c r="K20" s="20">
        <v>0.5</v>
      </c>
      <c r="L20" s="20">
        <v>0.5</v>
      </c>
    </row>
    <row r="21" spans="1:12" ht="45.6" x14ac:dyDescent="0.2">
      <c r="A21" s="84" t="s">
        <v>72</v>
      </c>
      <c r="B21" s="19" t="s">
        <v>73</v>
      </c>
      <c r="C21" s="20" t="s">
        <v>33</v>
      </c>
      <c r="D21" s="20">
        <v>0.15</v>
      </c>
      <c r="E21" s="21">
        <v>0</v>
      </c>
      <c r="F21" s="21">
        <v>0</v>
      </c>
      <c r="G21" s="20">
        <v>0.4</v>
      </c>
      <c r="H21" s="20">
        <v>0.45</v>
      </c>
      <c r="I21" s="20">
        <v>0.5</v>
      </c>
      <c r="J21" s="22">
        <v>0</v>
      </c>
      <c r="K21" s="22">
        <v>0</v>
      </c>
      <c r="L21" s="22">
        <v>0</v>
      </c>
    </row>
    <row r="22" spans="1:12" ht="45.6" x14ac:dyDescent="0.2">
      <c r="A22" s="84"/>
      <c r="B22" s="19" t="s">
        <v>74</v>
      </c>
      <c r="C22" s="20" t="s">
        <v>33</v>
      </c>
      <c r="D22" s="20">
        <v>0.15</v>
      </c>
      <c r="E22" s="21">
        <v>0</v>
      </c>
      <c r="F22" s="21">
        <v>0</v>
      </c>
      <c r="G22" s="20">
        <v>0.4</v>
      </c>
      <c r="H22" s="20">
        <v>0.45</v>
      </c>
      <c r="I22" s="20">
        <v>0.5</v>
      </c>
      <c r="J22" s="22">
        <v>0</v>
      </c>
      <c r="K22" s="22">
        <v>0</v>
      </c>
      <c r="L22" s="22">
        <v>0</v>
      </c>
    </row>
    <row r="23" spans="1:12" ht="45.6" x14ac:dyDescent="0.2">
      <c r="A23" s="84" t="s">
        <v>75</v>
      </c>
      <c r="B23" s="19" t="s">
        <v>76</v>
      </c>
      <c r="C23" s="20" t="s">
        <v>33</v>
      </c>
      <c r="D23" s="20">
        <v>0.15</v>
      </c>
      <c r="E23" s="21">
        <v>0</v>
      </c>
      <c r="F23" s="21">
        <v>0</v>
      </c>
      <c r="G23" s="20">
        <v>0.4</v>
      </c>
      <c r="H23" s="20">
        <v>0.45</v>
      </c>
      <c r="I23" s="20">
        <v>0.5</v>
      </c>
      <c r="J23" s="22">
        <v>0</v>
      </c>
      <c r="K23" s="22">
        <v>0</v>
      </c>
      <c r="L23" s="22">
        <v>0</v>
      </c>
    </row>
    <row r="24" spans="1:12" ht="45.6" x14ac:dyDescent="0.2">
      <c r="A24" s="84"/>
      <c r="B24" s="19" t="s">
        <v>77</v>
      </c>
      <c r="C24" s="20" t="s">
        <v>33</v>
      </c>
      <c r="D24" s="20">
        <v>0.15</v>
      </c>
      <c r="E24" s="21">
        <v>0</v>
      </c>
      <c r="F24" s="21">
        <v>0</v>
      </c>
      <c r="G24" s="20">
        <v>0.4</v>
      </c>
      <c r="H24" s="20">
        <v>0.45</v>
      </c>
      <c r="I24" s="20">
        <v>0.5</v>
      </c>
      <c r="J24" s="22">
        <v>0</v>
      </c>
      <c r="K24" s="22">
        <v>0</v>
      </c>
      <c r="L24" s="22">
        <v>0</v>
      </c>
    </row>
    <row r="25" spans="1:12" ht="45.6" x14ac:dyDescent="0.2">
      <c r="A25" s="84"/>
      <c r="B25" s="19" t="s">
        <v>78</v>
      </c>
      <c r="C25" s="20" t="s">
        <v>33</v>
      </c>
      <c r="D25" s="20">
        <v>0.15</v>
      </c>
      <c r="E25" s="21">
        <v>0</v>
      </c>
      <c r="F25" s="21">
        <v>0</v>
      </c>
      <c r="G25" s="20">
        <v>0.4</v>
      </c>
      <c r="H25" s="20">
        <v>0.45</v>
      </c>
      <c r="I25" s="20">
        <v>0.5</v>
      </c>
      <c r="J25" s="22">
        <v>0</v>
      </c>
      <c r="K25" s="22">
        <v>0</v>
      </c>
      <c r="L25" s="22">
        <v>0</v>
      </c>
    </row>
    <row r="26" spans="1:12" ht="45.6" x14ac:dyDescent="0.2">
      <c r="A26" s="84" t="s">
        <v>79</v>
      </c>
      <c r="B26" s="19" t="s">
        <v>80</v>
      </c>
      <c r="C26" s="20" t="s">
        <v>33</v>
      </c>
      <c r="D26" s="20">
        <v>0.15</v>
      </c>
      <c r="E26" s="21">
        <v>0</v>
      </c>
      <c r="F26" s="21">
        <v>0</v>
      </c>
      <c r="G26" s="20">
        <v>0.4</v>
      </c>
      <c r="H26" s="20">
        <v>0.45</v>
      </c>
      <c r="I26" s="20">
        <v>0.5</v>
      </c>
      <c r="J26" s="22">
        <v>0</v>
      </c>
      <c r="K26" s="22">
        <v>0</v>
      </c>
      <c r="L26" s="22">
        <v>0</v>
      </c>
    </row>
    <row r="27" spans="1:12" ht="45.6" x14ac:dyDescent="0.2">
      <c r="A27" s="84"/>
      <c r="B27" s="19" t="s">
        <v>81</v>
      </c>
      <c r="C27" s="20" t="s">
        <v>33</v>
      </c>
      <c r="D27" s="20">
        <v>0.15</v>
      </c>
      <c r="E27" s="21">
        <v>0</v>
      </c>
      <c r="F27" s="21">
        <v>0</v>
      </c>
      <c r="G27" s="20">
        <v>0.4</v>
      </c>
      <c r="H27" s="20">
        <v>0.45</v>
      </c>
      <c r="I27" s="20">
        <v>0.5</v>
      </c>
      <c r="J27" s="22">
        <v>0</v>
      </c>
      <c r="K27" s="22">
        <v>0</v>
      </c>
      <c r="L27" s="22">
        <v>0</v>
      </c>
    </row>
    <row r="28" spans="1:12" ht="45.6" x14ac:dyDescent="0.2">
      <c r="A28" s="84"/>
      <c r="B28" s="19" t="s">
        <v>82</v>
      </c>
      <c r="C28" s="20" t="s">
        <v>33</v>
      </c>
      <c r="D28" s="20">
        <v>0.15</v>
      </c>
      <c r="E28" s="21">
        <v>0</v>
      </c>
      <c r="F28" s="21">
        <v>0</v>
      </c>
      <c r="G28" s="20">
        <v>0.4</v>
      </c>
      <c r="H28" s="20">
        <v>0.45</v>
      </c>
      <c r="I28" s="20">
        <v>0.5</v>
      </c>
      <c r="J28" s="22">
        <v>0</v>
      </c>
      <c r="K28" s="22">
        <v>0</v>
      </c>
      <c r="L28" s="22">
        <v>0</v>
      </c>
    </row>
    <row r="29" spans="1:12" ht="45.6" x14ac:dyDescent="0.2">
      <c r="A29" s="84"/>
      <c r="B29" s="19" t="s">
        <v>83</v>
      </c>
      <c r="C29" s="20" t="s">
        <v>33</v>
      </c>
      <c r="D29" s="20">
        <v>0.15</v>
      </c>
      <c r="E29" s="21">
        <v>0</v>
      </c>
      <c r="F29" s="21">
        <v>0</v>
      </c>
      <c r="G29" s="20">
        <v>0.4</v>
      </c>
      <c r="H29" s="20">
        <v>0.45</v>
      </c>
      <c r="I29" s="20">
        <v>0.5</v>
      </c>
      <c r="J29" s="22">
        <v>0</v>
      </c>
      <c r="K29" s="22">
        <v>0</v>
      </c>
      <c r="L29" s="22">
        <v>0</v>
      </c>
    </row>
  </sheetData>
  <mergeCells count="11">
    <mergeCell ref="A14:A15"/>
    <mergeCell ref="A16:A19"/>
    <mergeCell ref="A21:A22"/>
    <mergeCell ref="A23:A25"/>
    <mergeCell ref="A26:A29"/>
    <mergeCell ref="A9:A13"/>
    <mergeCell ref="A1:L1"/>
    <mergeCell ref="A2:A3"/>
    <mergeCell ref="B2:B3"/>
    <mergeCell ref="C2:L2"/>
    <mergeCell ref="A4:A7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87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ht="14.25" customHeight="1" x14ac:dyDescent="0.25">
      <c r="A2" s="88" t="s">
        <v>38</v>
      </c>
      <c r="B2" s="89" t="s">
        <v>39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P2" s="90" t="s">
        <v>32</v>
      </c>
    </row>
    <row r="3" spans="1:16" ht="65.25" customHeight="1" x14ac:dyDescent="0.25">
      <c r="A3" s="88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90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6">
    <cfRule type="containsText" dxfId="2" priority="10" operator="containsText" text="НП">
      <formula>NOT(ISERROR(SEARCH("НП",B4)))</formula>
    </cfRule>
    <cfRule type="containsText" dxfId="1" priority="11" operator="containsText" text="Нет">
      <formula>NOT(ISERROR(SEARCH("Нет",B4)))</formula>
    </cfRule>
    <cfRule type="containsText" dxfId="0" priority="12" operator="containsText" text="да">
      <formula>NOT(ISERROR(SEARCH("да",B4)))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Б24</vt:lpstr>
      <vt:lpstr>Б24 Энтерпрайз</vt:lpstr>
      <vt:lpstr>Б24 БУСТы</vt:lpstr>
      <vt:lpstr>1СБ24(КП)</vt:lpstr>
      <vt:lpstr>1СБ24(ЭНТ)</vt:lpstr>
      <vt:lpstr>1СБ24(ЭНТ HRM)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Офис</cp:lastModifiedBy>
  <cp:lastPrinted>2016-08-18T14:58:09Z</cp:lastPrinted>
  <dcterms:created xsi:type="dcterms:W3CDTF">2011-10-18T14:04:20Z</dcterms:created>
  <dcterms:modified xsi:type="dcterms:W3CDTF">2024-09-26T06:41:45Z</dcterms:modified>
</cp:coreProperties>
</file>