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1\Documents\2021\апрель\акция\уз\"/>
    </mc:Choice>
  </mc:AlternateContent>
  <xr:revisionPtr revIDLastSave="0" documentId="8_{833F98EC-9E3F-4716-9A09-BE9A7C62F3A9}" xr6:coauthVersionLast="46" xr6:coauthVersionMax="46" xr10:uidLastSave="{00000000-0000-0000-0000-000000000000}"/>
  <bookViews>
    <workbookView xWindow="105" yWindow="600" windowWidth="28695" windowHeight="15600" activeTab="4" xr2:uid="{00000000-000D-0000-FFFF-FFFF00000000}"/>
  </bookViews>
  <sheets>
    <sheet name="БУС" sheetId="1" r:id="rId1"/>
    <sheet name="ЭНТ" sheetId="2" r:id="rId2"/>
    <sheet name="1СБ24(КП)" sheetId="3" r:id="rId3"/>
    <sheet name="1СБ24(ЭНТ)" sheetId="4" r:id="rId4"/>
    <sheet name="Б24 тарифы с акционной скидкой" sheetId="5" r:id="rId5"/>
    <sheet name="Б24 (тарифы без скидки)" sheetId="6" r:id="rId6"/>
    <sheet name="Б24 (архивные тарифы)" sheetId="7" r:id="rId7"/>
    <sheet name="МОБ" sheetId="8" r:id="rId8"/>
    <sheet name="Скидки" sheetId="9" state="hidden" r:id="rId9"/>
    <sheet name="Скидка-КатТип" sheetId="10" state="hidden" r:id="rId10"/>
    <sheet name="Скидка-Скидка" sheetId="11" state="hidden" r:id="rId11"/>
  </sheets>
  <definedNames>
    <definedName name="_xlnm._FilterDatabase" localSheetId="2" hidden="1">'1СБ24(КП)'!$B$5:$D$30</definedName>
    <definedName name="_xlnm._FilterDatabase" localSheetId="3" hidden="1">'1СБ24(ЭНТ)'!$B$5:$D$19</definedName>
    <definedName name="_xlnm._FilterDatabase" localSheetId="0" hidden="1">БУС!$B$5:$D$31</definedName>
    <definedName name="_xlnm._FilterDatabase" localSheetId="7" hidden="1">МОБ!$B$5:$D$9</definedName>
    <definedName name="_xlnm._FilterDatabase" localSheetId="8" hidden="1">Скидки!$A$3:$C$3</definedName>
  </definedNames>
  <calcPr calcId="181029"/>
</workbook>
</file>

<file path=xl/calcChain.xml><?xml version="1.0" encoding="utf-8"?>
<calcChain xmlns="http://schemas.openxmlformats.org/spreadsheetml/2006/main">
  <c r="G9" i="8" l="1"/>
  <c r="F9" i="8"/>
  <c r="E9" i="8"/>
  <c r="D9" i="8"/>
  <c r="G8" i="8"/>
  <c r="F8" i="8"/>
  <c r="E8" i="8"/>
  <c r="G19" i="7"/>
  <c r="G18" i="7"/>
  <c r="G17" i="7"/>
  <c r="G16" i="7"/>
  <c r="G15" i="7"/>
  <c r="G14" i="7"/>
  <c r="G13" i="7"/>
  <c r="G12" i="7"/>
  <c r="G11" i="7"/>
  <c r="G10" i="7"/>
  <c r="G9" i="7"/>
  <c r="G8" i="7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F19" i="5"/>
  <c r="G19" i="5" s="1"/>
  <c r="F18" i="5"/>
  <c r="G18" i="5" s="1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D23" i="4"/>
  <c r="F23" i="4" s="1"/>
  <c r="D22" i="4"/>
  <c r="E22" i="4" s="1"/>
  <c r="D21" i="4"/>
  <c r="F21" i="4" s="1"/>
  <c r="F20" i="4"/>
  <c r="E20" i="4"/>
  <c r="D20" i="4"/>
  <c r="D19" i="4"/>
  <c r="F19" i="4" s="1"/>
  <c r="F17" i="4"/>
  <c r="E17" i="4"/>
  <c r="D17" i="4"/>
  <c r="D16" i="4"/>
  <c r="F16" i="4" s="1"/>
  <c r="F15" i="4"/>
  <c r="E15" i="4"/>
  <c r="D15" i="4"/>
  <c r="D14" i="4"/>
  <c r="F14" i="4" s="1"/>
  <c r="F12" i="4"/>
  <c r="E12" i="4"/>
  <c r="F11" i="4"/>
  <c r="E11" i="4"/>
  <c r="F10" i="4"/>
  <c r="E10" i="4"/>
  <c r="F9" i="4"/>
  <c r="E9" i="4"/>
  <c r="D36" i="3"/>
  <c r="F36" i="3" s="1"/>
  <c r="D35" i="3"/>
  <c r="F35" i="3" s="1"/>
  <c r="F34" i="3"/>
  <c r="D34" i="3"/>
  <c r="E34" i="3" s="1"/>
  <c r="D33" i="3"/>
  <c r="F33" i="3" s="1"/>
  <c r="F32" i="3"/>
  <c r="D32" i="3"/>
  <c r="E32" i="3" s="1"/>
  <c r="D31" i="3"/>
  <c r="F31" i="3" s="1"/>
  <c r="F30" i="3"/>
  <c r="D30" i="3"/>
  <c r="E30" i="3" s="1"/>
  <c r="D29" i="3"/>
  <c r="F29" i="3" s="1"/>
  <c r="F28" i="3"/>
  <c r="D28" i="3"/>
  <c r="E28" i="3" s="1"/>
  <c r="D27" i="3"/>
  <c r="F27" i="3" s="1"/>
  <c r="F23" i="3"/>
  <c r="E23" i="3"/>
  <c r="F22" i="3"/>
  <c r="E22" i="3"/>
  <c r="D21" i="3"/>
  <c r="F21" i="3" s="1"/>
  <c r="D20" i="3"/>
  <c r="F20" i="3" s="1"/>
  <c r="D19" i="3"/>
  <c r="F19" i="3" s="1"/>
  <c r="D18" i="3"/>
  <c r="F18" i="3" s="1"/>
  <c r="D17" i="3"/>
  <c r="F17" i="3" s="1"/>
  <c r="F14" i="3"/>
  <c r="E14" i="3"/>
  <c r="F13" i="3"/>
  <c r="E13" i="3"/>
  <c r="F12" i="3"/>
  <c r="E12" i="3"/>
  <c r="F11" i="3"/>
  <c r="E11" i="3"/>
  <c r="F10" i="3"/>
  <c r="E10" i="3"/>
  <c r="G9" i="2"/>
  <c r="F9" i="2"/>
  <c r="D9" i="2"/>
  <c r="E9" i="2" s="1"/>
  <c r="G8" i="2"/>
  <c r="F8" i="2"/>
  <c r="E8" i="2"/>
  <c r="G31" i="1"/>
  <c r="F31" i="1"/>
  <c r="E31" i="1"/>
  <c r="D30" i="1"/>
  <c r="G30" i="1" s="1"/>
  <c r="E29" i="1"/>
  <c r="D29" i="1"/>
  <c r="G29" i="1" s="1"/>
  <c r="G28" i="1"/>
  <c r="F28" i="1"/>
  <c r="D28" i="1"/>
  <c r="E28" i="1" s="1"/>
  <c r="D27" i="1"/>
  <c r="G27" i="1" s="1"/>
  <c r="E26" i="1"/>
  <c r="D26" i="1"/>
  <c r="G26" i="1" s="1"/>
  <c r="G25" i="1"/>
  <c r="F25" i="1"/>
  <c r="D25" i="1"/>
  <c r="E25" i="1" s="1"/>
  <c r="G24" i="1"/>
  <c r="F24" i="1"/>
  <c r="E24" i="1"/>
  <c r="G23" i="1"/>
  <c r="F23" i="1"/>
  <c r="E23" i="1"/>
  <c r="G21" i="1"/>
  <c r="F21" i="1"/>
  <c r="E21" i="1"/>
  <c r="G20" i="1"/>
  <c r="F20" i="1"/>
  <c r="E20" i="1"/>
  <c r="D19" i="1"/>
  <c r="G19" i="1" s="1"/>
  <c r="G18" i="1"/>
  <c r="F18" i="1"/>
  <c r="E18" i="1"/>
  <c r="G17" i="1"/>
  <c r="F17" i="1"/>
  <c r="E17" i="1"/>
  <c r="D17" i="1"/>
  <c r="D16" i="1"/>
  <c r="G16" i="1" s="1"/>
  <c r="G15" i="1"/>
  <c r="D15" i="1"/>
  <c r="F15" i="1" s="1"/>
  <c r="G14" i="1"/>
  <c r="F14" i="1"/>
  <c r="E14" i="1"/>
  <c r="G12" i="1"/>
  <c r="F12" i="1"/>
  <c r="E12" i="1"/>
  <c r="G11" i="1"/>
  <c r="F11" i="1"/>
  <c r="E11" i="1"/>
  <c r="G10" i="1"/>
  <c r="F10" i="1"/>
  <c r="E10" i="1"/>
  <c r="G9" i="1"/>
  <c r="F9" i="1"/>
  <c r="E9" i="1"/>
  <c r="E19" i="1" l="1"/>
  <c r="E27" i="1"/>
  <c r="E30" i="1"/>
  <c r="E17" i="3"/>
  <c r="E19" i="3"/>
  <c r="E21" i="3"/>
  <c r="E16" i="1"/>
  <c r="F19" i="1"/>
  <c r="F27" i="1"/>
  <c r="F30" i="1"/>
  <c r="E27" i="3"/>
  <c r="E29" i="3"/>
  <c r="E31" i="3"/>
  <c r="E33" i="3"/>
  <c r="E35" i="3"/>
  <c r="F22" i="4"/>
  <c r="E23" i="4"/>
  <c r="F16" i="1"/>
  <c r="E15" i="1"/>
  <c r="F26" i="1"/>
  <c r="F29" i="1"/>
  <c r="E18" i="3"/>
  <c r="E20" i="3"/>
  <c r="E14" i="4"/>
  <c r="E16" i="4"/>
  <c r="E19" i="4"/>
  <c r="E21" i="4"/>
  <c r="E3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5" authorId="0" shapeId="0" xr:uid="{00000000-0006-0000-0800-000001000000}">
      <text>
        <r>
          <rPr>
            <b/>
            <sz val="9"/>
            <rFont val="Tahoma"/>
          </rPr>
          <t>Алина Лялина:</t>
        </r>
        <r>
          <rPr>
            <sz val="9"/>
            <rFont val="Tahoma"/>
          </rPr>
          <t xml:space="preserve">
Алина Лялина:
купон получать в ОП 1СБ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3" authorId="0" shapeId="0" xr:uid="{00000000-0006-0000-0900-000001000000}">
      <text>
        <r>
          <rPr>
            <b/>
            <sz val="9"/>
            <rFont val="Tahoma"/>
          </rPr>
          <t>Алина Лялина:</t>
        </r>
        <r>
          <rPr>
            <sz val="9"/>
            <rFont val="Tahoma"/>
          </rPr>
          <t xml:space="preserve">
Алина Лялина:
Количественная в зависимости от количества приобретаемых копий продукта</t>
        </r>
      </text>
    </comment>
    <comment ref="D3" authorId="0" shapeId="0" xr:uid="{00000000-0006-0000-0900-000004000000}">
      <text>
        <r>
          <rPr>
            <b/>
            <sz val="9"/>
            <rFont val="Tahoma"/>
          </rPr>
          <t>Алина Лялина:</t>
        </r>
        <r>
          <rPr>
            <sz val="9"/>
            <rFont val="Tahoma"/>
          </rPr>
          <t xml:space="preserve">
Алина Лялина:
Для государственных и образовательных учреждений</t>
        </r>
      </text>
    </comment>
    <comment ref="E3" authorId="0" shapeId="0" xr:uid="{00000000-0006-0000-0900-000005000000}">
      <text>
        <r>
          <rPr>
            <b/>
            <sz val="9"/>
            <rFont val="Tahoma"/>
          </rPr>
          <t>Алина Лялина:</t>
        </r>
        <r>
          <rPr>
            <sz val="9"/>
            <rFont val="Tahoma"/>
          </rPr>
          <t xml:space="preserve">
Алина Лялина:
Скидка в зависимости от длительности облачного тарифа и его вида.
Надо будет "обозвать" скидку по-другому. </t>
        </r>
      </text>
    </comment>
    <comment ref="F3" authorId="0" shapeId="0" xr:uid="{00000000-0006-0000-0900-000006000000}">
      <text>
        <r>
          <rPr>
            <b/>
            <sz val="9"/>
            <rFont val="Tahoma"/>
          </rPr>
          <t>Алина Лялина:</t>
        </r>
        <r>
          <rPr>
            <sz val="9"/>
            <rFont val="Tahoma"/>
          </rPr>
          <t xml:space="preserve">
Алина Лялина:
В зависимости от длительности тарифа и его вида</t>
        </r>
      </text>
    </comment>
    <comment ref="G3" authorId="0" shapeId="0" xr:uid="{00000000-0006-0000-0900-000007000000}">
      <text>
        <r>
          <rPr>
            <b/>
            <sz val="9"/>
            <rFont val="Tahoma"/>
          </rPr>
          <t>Алина Лялина:</t>
        </r>
        <r>
          <rPr>
            <sz val="9"/>
            <rFont val="Tahoma"/>
          </rPr>
          <t xml:space="preserve">
Алина Лялина:
По статусу Бизнес-партнер в основной партнерке</t>
        </r>
      </text>
    </comment>
    <comment ref="H3" authorId="0" shapeId="0" xr:uid="{00000000-0006-0000-0900-000002000000}">
      <text>
        <r>
          <rPr>
            <b/>
            <sz val="9"/>
            <rFont val="Tahoma"/>
          </rPr>
          <t>Алина Лялина:</t>
        </r>
        <r>
          <rPr>
            <sz val="9"/>
            <rFont val="Tahoma"/>
          </rPr>
          <t xml:space="preserve">
Алина Лялина:
По статусу Сертифицированный партнер в основной партнерке</t>
        </r>
      </text>
    </comment>
    <comment ref="I3" authorId="0" shapeId="0" xr:uid="{00000000-0006-0000-0900-000003000000}">
      <text>
        <r>
          <rPr>
            <b/>
            <sz val="9"/>
            <rFont val="Tahoma"/>
          </rPr>
          <t>Алина Лялина:</t>
        </r>
        <r>
          <rPr>
            <sz val="9"/>
            <rFont val="Tahoma"/>
          </rPr>
          <t xml:space="preserve">
Алина Лялина:
По статусу Золотой партнер в основной партнерке</t>
        </r>
      </text>
    </comment>
    <comment ref="J3" authorId="0" shapeId="0" xr:uid="{00000000-0006-0000-0900-000008000000}">
      <text>
        <r>
          <rPr>
            <b/>
            <sz val="9"/>
            <rFont val="Tahoma"/>
          </rPr>
          <t>Алина Лялина:</t>
        </r>
        <r>
          <rPr>
            <sz val="9"/>
            <rFont val="Tahoma"/>
          </rPr>
          <t xml:space="preserve">
Алина Лялина:
По статусу Бизнес-партнер в партнерке Битрикс24</t>
        </r>
      </text>
    </comment>
    <comment ref="K3" authorId="0" shapeId="0" xr:uid="{00000000-0006-0000-0900-000009000000}">
      <text>
        <r>
          <rPr>
            <b/>
            <sz val="9"/>
            <rFont val="Tahoma"/>
          </rPr>
          <t>Алина Лялина:</t>
        </r>
        <r>
          <rPr>
            <sz val="9"/>
            <rFont val="Tahoma"/>
          </rPr>
          <t xml:space="preserve">
Алина Лялина:
По статусу сертифицированный партнер в партнерке Битрикс24</t>
        </r>
      </text>
    </comment>
    <comment ref="L3" authorId="0" shapeId="0" xr:uid="{00000000-0006-0000-0900-00000A000000}">
      <text>
        <r>
          <rPr>
            <b/>
            <sz val="9"/>
            <rFont val="Tahoma"/>
          </rPr>
          <t>Алина Лялина:</t>
        </r>
        <r>
          <rPr>
            <sz val="9"/>
            <rFont val="Tahoma"/>
          </rPr>
          <t xml:space="preserve">
Алина Лялина:
По статусу Золотой партнер в партнерке Битрикс24</t>
        </r>
      </text>
    </comment>
  </commentList>
</comments>
</file>

<file path=xl/sharedStrings.xml><?xml version="1.0" encoding="utf-8"?>
<sst xmlns="http://schemas.openxmlformats.org/spreadsheetml/2006/main" count="712" uniqueCount="359">
  <si>
    <t>Прайс-лист продукции 1С-Битрикс</t>
  </si>
  <si>
    <t>Краткое наименование ПП</t>
  </si>
  <si>
    <t>Полное наименование ПП</t>
  </si>
  <si>
    <t>Базовая цена
в UZS, с НДС</t>
  </si>
  <si>
    <t>Цена для бизнес-партнера
в UZS, с НДС</t>
  </si>
  <si>
    <t>Цена для  сертифицированного партнера 
в UZS, с НДС</t>
  </si>
  <si>
    <t>Цена для  золотого партнера
в UZS, с НДС</t>
  </si>
  <si>
    <t xml:space="preserve">комментарий </t>
  </si>
  <si>
    <t>"1С-Битрикс:Управление сайтом"</t>
  </si>
  <si>
    <t>Лицензия</t>
  </si>
  <si>
    <t>"Старт" (лицензия)</t>
  </si>
  <si>
    <t>Программа для ЭВМ "1С-Битрикс: Управление сайтом". Лицензия Старт</t>
  </si>
  <si>
    <t>"Стандарт" (лицензия)</t>
  </si>
  <si>
    <t>Программа для ЭВМ "1С-Битрикс: Управление сайтом". Лицензия Стандарт</t>
  </si>
  <si>
    <t>"Малый бизнес" (лицензия)</t>
  </si>
  <si>
    <t>Программа для ЭВМ "1С-Битрикс: Управление сайтом". Лицензия Малый бизнес</t>
  </si>
  <si>
    <t>"Бизнес" (лицензия)</t>
  </si>
  <si>
    <t>Программа для ЭВМ "1С-Битрикс: Управление сайтом". Лицензия Бизнес</t>
  </si>
  <si>
    <t>Продление</t>
  </si>
  <si>
    <t>"Первый сайт" (продление)</t>
  </si>
  <si>
    <t>Программа для ЭВМ "1С-Битрикс: Управление сайтом". Лицензия Первый сайт (продление)</t>
  </si>
  <si>
    <t>Изменение с 01.03.2020</t>
  </si>
  <si>
    <t>"Старт" (продление)</t>
  </si>
  <si>
    <t>Программа для ЭВМ "1С-Битрикс: Управление сайтом". Лицензия Старт (продление)</t>
  </si>
  <si>
    <t>"Стандарт" (продление)</t>
  </si>
  <si>
    <t>Программа для ЭВМ "1С-Битрикс: Управление сайтом". Лицензия Стандарт (продление)</t>
  </si>
  <si>
    <t>"Малый бизнес" (продление)</t>
  </si>
  <si>
    <t>Программа для ЭВМ "1С-Битрикс: Управление сайтом". Лицензия Малый бизнес (продление)</t>
  </si>
  <si>
    <t>"Эксперт" (продление)</t>
  </si>
  <si>
    <t>Программа для ЭВМ "1С-Битрикс: Управление сайтом". Лицензия Эксперт (продление)</t>
  </si>
  <si>
    <t>"Бизнес" (продление)</t>
  </si>
  <si>
    <t>Программа для ЭВМ "1С-Битрикс: Управление сайтом". Лицензия Бизнес (продление)</t>
  </si>
  <si>
    <t>"Веб-кластер" (продление)</t>
  </si>
  <si>
    <t>Программа для ЭВМ "1С-Битрикс: Управление сайтом". Лицензия Веб-кластер (продление)</t>
  </si>
  <si>
    <t>"Бизнес веб-кластер" (продление)</t>
  </si>
  <si>
    <t>Программа для ЭВМ "1С-Битрикс: Управление сайтом". Лицензия Бизнес веб-кластер (продление)</t>
  </si>
  <si>
    <t>Переход на редакцию выше</t>
  </si>
  <si>
    <t>"Старт" (переход с ред. "Первый сайт")</t>
  </si>
  <si>
    <t>Программа для ЭВМ "1С-Битрикс: Управление сайтом". Лицензия Старт (переход с Первый сайт)</t>
  </si>
  <si>
    <t>"Стандарт" (переход с ред. "Первый сайт")</t>
  </si>
  <si>
    <t>Программа для ЭВМ "1С-Битрикс: Управление сайтом". Лицензия Стандарт (переход с Первый сайт)</t>
  </si>
  <si>
    <t>"Стандарт" (переход с ред. "Старт")</t>
  </si>
  <si>
    <t>Программа для ЭВМ "1С-Битрикс: Управление сайтом". Лицензия Стандарт (переход с Старт)</t>
  </si>
  <si>
    <t>"Малый бизнес" (переход с ред. "Старт")</t>
  </si>
  <si>
    <t>Программа для ЭВМ "1С-Битрикс: Управление сайтом". Лицензия Малый бизнес (переход с Старт)</t>
  </si>
  <si>
    <t>"Малый бизнес" (переход с ред. "Стандарт")</t>
  </si>
  <si>
    <t>Программа для ЭВМ "1С-Битрикс: Управление сайтом". Лицензия Малый бизнес (переход с Стандарт)</t>
  </si>
  <si>
    <t>"Бизнес" (переход с ред. "Старт")</t>
  </si>
  <si>
    <t>Программа для ЭВМ "1С-Битрикс: Управление сайтом". Лицензия Бизнес (переход с Старт)</t>
  </si>
  <si>
    <t>"Бизнес" (переход с ред. "Стандарт")</t>
  </si>
  <si>
    <t>Программа для ЭВМ "1С-Битрикс: Управление сайтом". Лицензия Бизнес (переход с Стандарт)</t>
  </si>
  <si>
    <t>"Бизнес" (переход с ред. "Малый бизнес")</t>
  </si>
  <si>
    <t>Программа для ЭВМ "1С-Битрикс: Управление сайтом". Лицензия Бизнес (переход с Малый бизнес)</t>
  </si>
  <si>
    <t>"Бизнес" (переход с ред. "Эксперт")</t>
  </si>
  <si>
    <t>Программа для ЭВМ "1С-Битрикс: Управление сайтом". Лицензия Бизнес (переход с Эксперт)</t>
  </si>
  <si>
    <t>Переход на 1С-Б24 ИМ+CRM</t>
  </si>
  <si>
    <t>"1С-Битрикс24: Интернет-магазин + CRM" (переход с ред. "1С-Битрикс: Первый сайт")</t>
  </si>
  <si>
    <t>Программа для ЭВМ "1С-Битрикс24". Лицензия Интернет-магазин + CRM (переход с ПО для ЭВМ "1С-Битрикс: Управление сайтом". Лицензия Первый сайт)</t>
  </si>
  <si>
    <t>В продаже с 01.04.2020</t>
  </si>
  <si>
    <t>"1С-Битрикс24: Интернет-магазин + CRM" (переход с ред. "1С-Битрикс: Старт")</t>
  </si>
  <si>
    <t>Программа для ЭВМ "1С-Битрикс24". Лицензия Интернет-магазин + CRM (переход с ПО для ЭВМ "1С-Битрикс: Управление сайтом". Лицензия Старт)</t>
  </si>
  <si>
    <t>"1С-Битрикс24: Интернет-магазин + CRM" (переход с ред. "1С-Битрикс: Стандарт")</t>
  </si>
  <si>
    <t>Программа для ЭВМ "1С-Битрикс24". Лицензия Интернет-магазин + CRM (переход с ПО для ЭВМ "1С-Битрикс: Управление сайтом". Лицензия Стандарт)</t>
  </si>
  <si>
    <t>"1С-Битрикс24: Интернет-магазин + CRM" (переход с ред. "1С-Битрикс: Малый бизнес")</t>
  </si>
  <si>
    <t>Программа для ЭВМ "1С-Битрикс24". Лицензия Интернет-магазин + CRM (переход с ПО для ЭВМ "1С-Битрикс: Управление сайтом". Лицензия Малый бизнес)</t>
  </si>
  <si>
    <t>"1С-Битрикс24: Интернет-магазин + CRM" (переход с ред. "1С-Битрикс: Эксперт")</t>
  </si>
  <si>
    <t>Программа для ЭВМ "1С-Битрикс24". Лицензия Интернет-магазин + CRM (переход с ПО для ЭВМ "1С-Битрикс: Управление сайтом". Лицензия Эксперт)</t>
  </si>
  <si>
    <t>"1С-Битрикс24: Интернет-магазин + CRM" (переход с ред. "1С-Битрикс: Бизнес")</t>
  </si>
  <si>
    <t>Программа для ЭВМ "1С-Битрикс24". Лицензия Интернет-магазин + CRM (переход с ПО для ЭВМ "1С-Битрикс: Управление сайтом". Лицензия Бизнес)</t>
  </si>
  <si>
    <t>Комментарий</t>
  </si>
  <si>
    <t>"1С-Битрикс:Энтерпрайз"</t>
  </si>
  <si>
    <t>"Энтерпрайз" (лицензия)</t>
  </si>
  <si>
    <t>Программа для ЭВМ "1С-Битрикс: Управление сайтом". Лицензия Энтерпрайз</t>
  </si>
  <si>
    <t>Только по предварительному согласованию</t>
  </si>
  <si>
    <t>"Энтерпрайз" (продление)</t>
  </si>
  <si>
    <t>Программа для ЭВМ "1С-Битрикс: Управление сайтом". Лицензия Энтерпрайз (продление)</t>
  </si>
  <si>
    <t>"1С-Битрикс24"</t>
  </si>
  <si>
    <t>"1С-Битрикс24: Интернет-магазин + CRM" (лицензия)</t>
  </si>
  <si>
    <t>Программа для ЭВМ "1С-Битрикс24". Лицензия Интернет-магазин + CRM</t>
  </si>
  <si>
    <t>"1С-Битрикс24: CRM" (лицензия)</t>
  </si>
  <si>
    <t>Программа для ЭВМ "1С-Битрикс24". Лицензия CRM</t>
  </si>
  <si>
    <t>"1С-Битрикс24: КП 50" (лицензия)</t>
  </si>
  <si>
    <t>Программа для ЭВМ "1С-Битрикс24". Лицензия Корпоративный портал - 50</t>
  </si>
  <si>
    <t>"1С-Битрикс24: КП 100" (лицензия)</t>
  </si>
  <si>
    <t>Программа для ЭВМ "1С-Битрикс24". Лицензия Корпоративный портал - 100</t>
  </si>
  <si>
    <t>"1С-Битрикс24: КП 250" (лицензия)</t>
  </si>
  <si>
    <t>Программа для ЭВМ "1С-Битрикс24". Лицензия Корпоративный портал - 250</t>
  </si>
  <si>
    <t>"1С-Битрикс24: КП 500" (лицензия)</t>
  </si>
  <si>
    <t>Программа для ЭВМ "1С-Битрикс24". Лицензия Корпоративный портал - 500</t>
  </si>
  <si>
    <t>"1С-Битрикс24: Интернет-магазин + CRM" (продление)</t>
  </si>
  <si>
    <t>Программа для ЭВМ "1С-Битрикс24". Лицензия Интернет-магазин + CRM (продление)</t>
  </si>
  <si>
    <t>"1С-Битрикс24: CRM" (продление)</t>
  </si>
  <si>
    <t>Программа для ЭВМ "1С-Битрикс24". Лицензия CRM (продление)</t>
  </si>
  <si>
    <t>"1С-Битрикс24: КП 50" (продление)</t>
  </si>
  <si>
    <t>Программа для ЭВМ "1С-Битрикс24". Лицензия Корпоративный портал - 50 (продление)</t>
  </si>
  <si>
    <t>"1С-Битрикс24: КП 100" (продление)</t>
  </si>
  <si>
    <t>Программа для ЭВМ "1С-Битрикс24". Лицензия Корпоративный портал - 100 (продление)</t>
  </si>
  <si>
    <t>"1С-Битрикс24: КП 250" (продление)</t>
  </si>
  <si>
    <t>Программа для ЭВМ "1С-Битрикс24". Лицензия Корпоративный портал - 250 (продление)</t>
  </si>
  <si>
    <t>"1С-Битрикс24: КП 500" (продление)</t>
  </si>
  <si>
    <t>Программа для ЭВМ "1С-Битрикс24". Лицензия Корпоративный портал - 500 (продление)</t>
  </si>
  <si>
    <t>"1С-Битрикс24: КП 500+" (продление)</t>
  </si>
  <si>
    <t>Программа для ЭВМ "1С-Битрикс24". Лицензия Корпоративный портал 500+ (продление)</t>
  </si>
  <si>
    <t>"1С-Битрикс24: КП 1000+"  (продление)</t>
  </si>
  <si>
    <t>Программа для ЭВМ "1С-Битрикс24". Лицензия Корпоративный портал 1000+ (продление)</t>
  </si>
  <si>
    <t>"1С-Битрикс24: Интернет-магазин + CRM" (переход с CRM)</t>
  </si>
  <si>
    <t>Программа для ЭВМ "1С-Битрикс24". Лицензия Интернет-магазин + CRM (переход с CRM)</t>
  </si>
  <si>
    <t>"1С-Битрикс24: КП 50" (переход с Интернет-магазин + CRM)</t>
  </si>
  <si>
    <t>Программа для ЭВМ "1С-Битрикс24". Лицензия Корпоративный портал - 50 (переход с Интернет-магазин + CRM)</t>
  </si>
  <si>
    <t>"1С-Битрикс24: КП 50" (переход с ред. "1С-Битрикс24: CRM")</t>
  </si>
  <si>
    <t>Программа для ЭВМ "1С-Битрикс24". Лицензия Корпоративный портал - 50 (переход с CRM)</t>
  </si>
  <si>
    <t>"1С-Битрикс24: КП 100" (переход с ред. "1С-Битрикс24: CRM")</t>
  </si>
  <si>
    <t>Программа для ЭВМ "1С-Битрикс24". Лицензия Корпоративный портал - 100 (переход с CRM)</t>
  </si>
  <si>
    <t>"1С-Битрикс24: КП 250" (переход с ред. "1С-Битрикс24: CRM")</t>
  </si>
  <si>
    <t>Программа для ЭВМ "1С-Битрикс24". Лицензия Корпоративный портал - 250 (переход с CRM)</t>
  </si>
  <si>
    <t>"1С-Битрикс24: КП 500" (переход с ред. "1С-Битрикс24: CRM")</t>
  </si>
  <si>
    <t>Программа для ЭВМ "1С-Битрикс24". Лицензия Корпоративный портал - 500 (переход с CRM)</t>
  </si>
  <si>
    <t>"1С-Битрикс24: КП 100" (переход с ред. "1С-Битрикс24: КП 50")</t>
  </si>
  <si>
    <t>Программа для ЭВМ "1С-Битрикс24". Лицензия Корпоративный портал - 100 (переход с Корпоративный портал - 50)</t>
  </si>
  <si>
    <t>"1С-Битрикс24: КП 250" (переход с ред. "1С-Битрикс24: КП 50")</t>
  </si>
  <si>
    <t>Программа для ЭВМ "1С-Битрикс24". Лицензия Корпоративный портал - 250 (переход с Корпоративный портал - 50)</t>
  </si>
  <si>
    <t>"1С-Битрикс24: КП 500" (переход с ред. "1С-Битрикс24: КП 50")</t>
  </si>
  <si>
    <t>Программа для ЭВМ "1С-Битрикс24". Лицензия Корпоративный портал - 500 (переход с Корпоративный портал - 50)</t>
  </si>
  <si>
    <t>"1С-Битрикс24: КП 250" (переход с ред. "1С-Битрикс24: КП 100")</t>
  </si>
  <si>
    <t>Программа для ЭВМ "1С-Битрикс24". Лицензия Корпоративный портал - 250 (переход с Корпоративный портал - 100)</t>
  </si>
  <si>
    <t>"1С-Битрикс24: КП 500" (переход с ред. "1С-Битрикс24: КП 100")</t>
  </si>
  <si>
    <t>Программа для ЭВМ "1С-Битрикс24". Лицензия Корпоративный портал - 500 (переход с Корпоративный портал - 100)</t>
  </si>
  <si>
    <t>"1С-Битрикс24: КП 500" (переход с ред. "1С-Битрикс24: КП 250")</t>
  </si>
  <si>
    <t>Программа для ЭВМ "1С-Битрикс24". Лицензия Корпоративный портал - 500 (переход с Корпоративный портал - 250)</t>
  </si>
  <si>
    <t>"1С-Битрикс24: Энтерпрайз" (лицензия)</t>
  </si>
  <si>
    <t>Программа для ЭВМ "1С-Битрикс24". Лицензия Энтерпрайз</t>
  </si>
  <si>
    <t>"1С-Битрикс24: Энтерпрайз" (1000 доп.польз.)</t>
  </si>
  <si>
    <t>Программа для ЭВМ "1С-Битрикс24". Расширение лицензии Энтерпрайз (1000 пользователей)</t>
  </si>
  <si>
    <t>"1С-Битрикс24: Энтерпрайз" (5000 доп.польз.)</t>
  </si>
  <si>
    <t>Программа для ЭВМ "1С-Битрикс24". Расширение лицензии Энтерпрайз (5000 пользователей)</t>
  </si>
  <si>
    <t>"1С-Битрикс24: Энтерпрайз" (10000 доп.польз.)</t>
  </si>
  <si>
    <t>Программа для ЭВМ "1С-Битрикс24". Расширение лицензии Энтерпрайз (10000 пользователей)</t>
  </si>
  <si>
    <t>"1С-Битрикс24: Энтерпрайз" (продление)</t>
  </si>
  <si>
    <t>Программа для ЭВМ "1С-Битрикс24". Лицензия Энтерпрайз (продление)</t>
  </si>
  <si>
    <t>"1С-Битрикс24: Энтерпрайз" (1000 доп.польз., продление)</t>
  </si>
  <si>
    <t>Программа для ЭВМ "1С-Битрикс24". Расширение лицензии Энтерпрайз (1000 пользователей, продление)</t>
  </si>
  <si>
    <t>"1С-Битрикс24: Энтерпрайз" (5000 доп.польз., продление)</t>
  </si>
  <si>
    <t>Программа для ЭВМ "1С-Битрикс24". Расширение лицензии Энтерпрайз (5000 пользователей, продление)</t>
  </si>
  <si>
    <t>"1С-Битрикс24: Энтерпрайз" (10000 доп.польз., продление)</t>
  </si>
  <si>
    <t>Программа для ЭВМ "1С-Битрикс24". Расширение лицензии Энтерпрайз (10000 пользователей, продление)</t>
  </si>
  <si>
    <t>"1С-Битрикс24: Энтерпрайз" (переход с ред. "1С-Битрикс24: CRM")</t>
  </si>
  <si>
    <t>Программа для ЭВМ "1С-Битрикс24". Лицензия Энтерпрайз (переход с CRM)</t>
  </si>
  <si>
    <t>"1С-Битрикс24: Энтерпрайз" (переход с ред. "1С-Битрикс24: КП 50")</t>
  </si>
  <si>
    <t>Программа для ЭВМ "1С-Битрикс24". Лицензия Энтерпрайз (переход с Корпоративный портал - 50)</t>
  </si>
  <si>
    <t>"1С-Битрикс24: Энтерпрайз" (переход с ред. "1С-Битрикс24: КП 100")</t>
  </si>
  <si>
    <t>Программа для ЭВМ "1С-Битрикс24". Лицензия Энтерпрайз (переход с Корпоративный портал - 100)</t>
  </si>
  <si>
    <t>"1С-Битрикс24: Энтерпрайз" (переход с ред. "1С-Битрикс24: КП 250")</t>
  </si>
  <si>
    <t>Программа для ЭВМ "1С-Битрикс24". Лицензия Энтерпрайз (переход с Корпоративный портал - 250)</t>
  </si>
  <si>
    <t>"1С-Битрикс24: Энтерпрайз" (переход с ред. "1С-Битрикс24: КП 500")</t>
  </si>
  <si>
    <t>Программа для ЭВМ "1С-Битрикс24". Лицензия Энтерпрайз (переход с Корпоративный портал - 500)</t>
  </si>
  <si>
    <t xml:space="preserve">Прайс на тарифы по Акции "Заряди Бизнес на рост" для новых клиентов. </t>
  </si>
  <si>
    <t>Дата проведения акции - 12-20 апреля 2021 года.</t>
  </si>
  <si>
    <t>Цена при покупке по месячно в UZS, с НДС</t>
  </si>
  <si>
    <t>Размер скидки по акции</t>
  </si>
  <si>
    <t>Акционная цена для клиетов в UZS, с НДС</t>
  </si>
  <si>
    <t>Цена для партнера Битрикс24</t>
  </si>
  <si>
    <t>Партнерская постоянная скидка</t>
  </si>
  <si>
    <t>"Битрикс24"</t>
  </si>
  <si>
    <t>"CRM+" (12 мес.)</t>
  </si>
  <si>
    <t>Программа для ЭВМ "1С-Битрикс24". Лицензия CRM+ (12 мес.)</t>
  </si>
  <si>
    <t>"CRM+" (24 мес.)</t>
  </si>
  <si>
    <t>Программа для ЭВМ "1С-Битрикс24". Лицензия CRM+ (24 мес.)</t>
  </si>
  <si>
    <t>"Задачи+" (12 мес.)</t>
  </si>
  <si>
    <t>Программа для ЭВМ "1С-Битрикс24". Лицензия Задачи+ (12 мес.)</t>
  </si>
  <si>
    <t>"Задачи+" (24 мес.)</t>
  </si>
  <si>
    <t>Программа для ЭВМ "1С-Битрикс24". Лицензия Задачи+ (24 мес.)</t>
  </si>
  <si>
    <t>"Команда" (12 мес.)</t>
  </si>
  <si>
    <t>Программа для ЭВМ "1С-Битрикс24". Лицензия Команда (12 мес.)</t>
  </si>
  <si>
    <t>"Команда" (24 мес.)</t>
  </si>
  <si>
    <t>Программа для ЭВМ "1С-Битрикс24". Лицензия Команда (24 мес.)</t>
  </si>
  <si>
    <t>"Компания" (12 мес.)</t>
  </si>
  <si>
    <t>Программа для ЭВМ "1С-Битрикс24". Лицензия Компания (12 мес.)</t>
  </si>
  <si>
    <t>"Компания" (24 мес.)</t>
  </si>
  <si>
    <t>Программа для ЭВМ "1С-Битрикс24". Лицензия Компания (24 мес.)</t>
  </si>
  <si>
    <t>"Компания х2" (12 мес.)</t>
  </si>
  <si>
    <t>Программа для ЭВМ "1С-Битрикс24". Лицензия Компания х2 (12 мес.)</t>
  </si>
  <si>
    <t>"Компания х2" (24 мес.)</t>
  </si>
  <si>
    <t>Программа для ЭВМ "1С-Битрикс24". Лицензия Компания х2 (24 мес.)</t>
  </si>
  <si>
    <t>"Компания х3" (12 мес.)</t>
  </si>
  <si>
    <t>Программа для ЭВМ "1С-Битрикс24". Лицензия Компания х3 (12 мес.)</t>
  </si>
  <si>
    <t>"Компания х3" (24 мес.)</t>
  </si>
  <si>
    <t>Программа для ЭВМ "1С-Битрикс24". Лицензия Компания х3 (24 мес.)</t>
  </si>
  <si>
    <t>Условия акции:</t>
  </si>
  <si>
    <t>Акция действует только для новых клиентов, ранее не приобретавших коммерческий тариф для своего портала.</t>
  </si>
  <si>
    <t xml:space="preserve">Акция действует только на тарифы CRM+, Задачи+, Команда и Компания при покупке на 12 и 24 месяца. </t>
  </si>
  <si>
    <t>Скидка при покупке данных тарифов на 1 или 3 месяца или других тарифов не действует.</t>
  </si>
  <si>
    <t>Цена для клиентов в UZS, с НДС</t>
  </si>
  <si>
    <t>Размер скидки за период</t>
  </si>
  <si>
    <t>Конечная цена для клиетов в UZS, с НДС</t>
  </si>
  <si>
    <t>комментарий</t>
  </si>
  <si>
    <t>"Старт+" (1 мес.)</t>
  </si>
  <si>
    <t>Программа для ЭВМ "1С-Битрикс24". Лицензия Старт+ (1 мес.)</t>
  </si>
  <si>
    <t>"Старт+" (3 мес.)</t>
  </si>
  <si>
    <t>Программа для ЭВМ "1С-Битрикс24". Лицензия Старт+ (3 мес.)</t>
  </si>
  <si>
    <t>"Старт+" (12 мес.)</t>
  </si>
  <si>
    <t>Программа для ЭВМ "1С-Битрикс24". Лицензия Старт+ (12 мес.)</t>
  </si>
  <si>
    <t>"Старт+" (24 мес.)</t>
  </si>
  <si>
    <t>Программа для ЭВМ "1С-Битрикс24". Лицензия Старт+ (24 мес.)</t>
  </si>
  <si>
    <t>"CRM+" (1 мес.)</t>
  </si>
  <si>
    <t>Программа для ЭВМ "1С-Битрикс24". Лицензия CRM+ (1 мес.)</t>
  </si>
  <si>
    <t>"CRM+" (3 мес.)</t>
  </si>
  <si>
    <t>Программа для ЭВМ "1С-Битрикс24". Лицензия CRM+ (3 мес.)</t>
  </si>
  <si>
    <t>"Задачи+" (1 мес.)</t>
  </si>
  <si>
    <t>Программа для ЭВМ "1С-Битрикс24". Лицензия Задачи+ (1 мес.)</t>
  </si>
  <si>
    <t>"Задачи+" (3 мес.)</t>
  </si>
  <si>
    <t>Программа для ЭВМ "1С-Битрикс24". Лицензия Задачи+ (3 мес.)</t>
  </si>
  <si>
    <t>"Команда" (1 мес.)</t>
  </si>
  <si>
    <t>Программа для ЭВМ "1С-Битрикс24". Лицензия Команда (1 мес.)</t>
  </si>
  <si>
    <t>"Команда" (3 мес.)</t>
  </si>
  <si>
    <t>Программа для ЭВМ "1С-Битрикс24". Лицензия Команда (3 мес.)</t>
  </si>
  <si>
    <t>"Компания" (1 мес.)</t>
  </si>
  <si>
    <t>Программа для ЭВМ "1С-Битрикс24". Лицензия Компания (1 мес.)</t>
  </si>
  <si>
    <t>"Компания" (3 мес.)</t>
  </si>
  <si>
    <t>Программа для ЭВМ "1С-Битрикс24". Лицензия Компания (3 мес.)</t>
  </si>
  <si>
    <t>"Компания х2" (1 мес.)</t>
  </si>
  <si>
    <t>Программа для ЭВМ "1С-Битрикс24". Лицензия Компания х2 (1 мес.)</t>
  </si>
  <si>
    <t>В продаже с 02.07.2020</t>
  </si>
  <si>
    <t>"Компания х2" (3 мес.)</t>
  </si>
  <si>
    <t>Программа для ЭВМ "1С-Битрикс24". Лицензия Компания х2 (3 мес.)</t>
  </si>
  <si>
    <t>В продаже с 02.07.2021</t>
  </si>
  <si>
    <t>В продаже с 02.07.2022</t>
  </si>
  <si>
    <t>В продаже с 02.07.2023</t>
  </si>
  <si>
    <t>"Компания х3" (1 мес.)</t>
  </si>
  <si>
    <t>Программа для ЭВМ "1С-Битрикс24". Лицензия Компания х3 (1 мес.)</t>
  </si>
  <si>
    <t>В продаже с 02.07.2024</t>
  </si>
  <si>
    <t>"Компания х3" (3 мес.)</t>
  </si>
  <si>
    <t>Программа для ЭВМ "1С-Битрикс24". Лицензия Компания х3 (3 мес.)</t>
  </si>
  <si>
    <t>В продаже с 02.07.2025</t>
  </si>
  <si>
    <t>В продаже с 02.07.2026</t>
  </si>
  <si>
    <t>В продаже с 02.07.2027</t>
  </si>
  <si>
    <t>"Отпуск" (12 мес.)</t>
  </si>
  <si>
    <t>Программа для ЭВМ "1С-Битрикс24". Лицензия Отпуск (12 мес.)</t>
  </si>
  <si>
    <t>"Проект+" (2018 архивный) (1 мес.)</t>
  </si>
  <si>
    <t>Программа для ЭВМ "1С-Битрикс24". Лицензия Проект+ (1 мес.)</t>
  </si>
  <si>
    <t>"Проект+" (2018 архивный) (3 мес.)</t>
  </si>
  <si>
    <t>Программа для ЭВМ "1С-Битрикс24". Лицензия Проект+ (3 мес.)</t>
  </si>
  <si>
    <t>"Проект+" (2018 архивный) (12 мес.)</t>
  </si>
  <si>
    <t>Программа для ЭВМ "1С-Битрикс24". Лицензия Проект+ (12 мес.)</t>
  </si>
  <si>
    <t>"Проект+" (2018 архивный) (24 мес.)</t>
  </si>
  <si>
    <t>Программа для ЭВМ "1С-Битрикс24". Лицензия Проект+ (24 мес.)</t>
  </si>
  <si>
    <t>"CRM+" (2018 архивный) (1 мес.)</t>
  </si>
  <si>
    <t>"CRM+" (2018 архивный) (3 мес.)</t>
  </si>
  <si>
    <t>"CRM+" (2018 архивный) (12 мес.)</t>
  </si>
  <si>
    <t>"CRM+" (2018 архивный) (24 мес.)</t>
  </si>
  <si>
    <t>"Команда" (2018 архивный) (1 мес.)</t>
  </si>
  <si>
    <t>"Команда" (2018 архивный) (3 мес.)</t>
  </si>
  <si>
    <t>"Команда" (2018 архивный) (12 мес.)</t>
  </si>
  <si>
    <t>"Команда" (2018 архивный) (24 мес.)</t>
  </si>
  <si>
    <t xml:space="preserve">"1С-Битрикс:Мобильное приложение" </t>
  </si>
  <si>
    <t>"Мобильное приложение" (лицензия)</t>
  </si>
  <si>
    <t>Программа для ЭВМ "1С-Битрикс: Мобильное приложение". Лицензия</t>
  </si>
  <si>
    <t>"Мобильное приложение" (продление)</t>
  </si>
  <si>
    <t>Программа для ЭВМ "1С-Битрикс: Мобильное приложение". Лицензия (продление)</t>
  </si>
  <si>
    <t>В данной таблице отображена возможность предоставления скидки каждым из дистрибьюторов. 
Применение скидкам к конертынм категориям и типам ПП см.  в следующей таблице ("Скидка-КатТип_ДБ"). 
Возможность одновременного применения скидки см. в следующей таблице ("Скидка-Скидка").</t>
  </si>
  <si>
    <t>Полное наименование программного продукта</t>
  </si>
  <si>
    <t>Краткое наименование</t>
  </si>
  <si>
    <t>Казахстан</t>
  </si>
  <si>
    <t>1С-Каз</t>
  </si>
  <si>
    <t>Количественная скидка</t>
  </si>
  <si>
    <t>КОЛИЧ</t>
  </si>
  <si>
    <t>2-4 коп. 5%
5-9 коп. 10%
&gt;=10 коп. 15%</t>
  </si>
  <si>
    <t>Скидка для государственных и образовательных учреждений</t>
  </si>
  <si>
    <t>ГОС</t>
  </si>
  <si>
    <t>Скидка для клиентов при приобретении лицензии Битрикс24 (облако)</t>
  </si>
  <si>
    <t>Б24 К</t>
  </si>
  <si>
    <t>ПР+ 6м 5%
ПР+ 12 м 10%
КМД, КМП 12 м 15%</t>
  </si>
  <si>
    <t>Скидка для партнеров при приобретении лицензии Битрикс24 (облако)</t>
  </si>
  <si>
    <t>Б24 П</t>
  </si>
  <si>
    <t>ПР+ 3м 5%
ВСЕ 6 м 10%
ПР+ 12м 15%
КМД, КМП 12 м 20%</t>
  </si>
  <si>
    <t>Скидка для бизнес-партнера в основной партнерской программе</t>
  </si>
  <si>
    <t>БП ПП1СБ</t>
  </si>
  <si>
    <t>Скидка для сертифицированного партнера в основной партнерской программе</t>
  </si>
  <si>
    <t>СП ПП1СБ</t>
  </si>
  <si>
    <t>Скидка для золотого сертифицированного партнера в основной партнерской программе</t>
  </si>
  <si>
    <t>ЗП ПП1СБ</t>
  </si>
  <si>
    <t>Скидка для бизнес-партнера в основной партнерской программе Битрикс24 на продукты категории "1С-Битрикс24"</t>
  </si>
  <si>
    <t>БП ППБ24 1СБ24</t>
  </si>
  <si>
    <t>Скидка для сертифицированного партнера в основной партнерской программе Битрикс24  на продукты категории "1С-Битрикс24"</t>
  </si>
  <si>
    <t>СП ППБ24 1СБ24</t>
  </si>
  <si>
    <t>Скидка для золотого сертифицированного партнера в основной партнерской программе Битрикс24  на продукты категории "1С-Битрикс24"</t>
  </si>
  <si>
    <t>ЗП ППБ24 1СБ24</t>
  </si>
  <si>
    <t>Скидка для бизнес-партнера в основной партнерской программе Битрикс24 на продукты категории "Битрикс24"</t>
  </si>
  <si>
    <t>БП ППБ24 Б24</t>
  </si>
  <si>
    <t>Скидка для сертифицированного партнера в основной партнерской программе Битрикс24  на продукты категории "Битрикс24"</t>
  </si>
  <si>
    <t>СП ППБ24 Б24</t>
  </si>
  <si>
    <t>Скидка для золотого сертифицированного партнера в основной партнерской программе Битрикс24  на продукты категории "Битрикс24"</t>
  </si>
  <si>
    <t>ЗП ППБ24 Б24</t>
  </si>
  <si>
    <t>Таблица применения скидок в зависимости от категории типа продукта</t>
  </si>
  <si>
    <t>Категория продукта</t>
  </si>
  <si>
    <t>Тип продукта</t>
  </si>
  <si>
    <t>Виды скидок</t>
  </si>
  <si>
    <t>Колич.</t>
  </si>
  <si>
    <t>Для ГОСов</t>
  </si>
  <si>
    <t>"По длит-ти" 
Б24 для Кл.</t>
  </si>
  <si>
    <t>"По длит-ти" 
Б24 для ПБ24</t>
  </si>
  <si>
    <t>ПБ БП</t>
  </si>
  <si>
    <t>ПБ СП</t>
  </si>
  <si>
    <t>ПБ ЗП</t>
  </si>
  <si>
    <t>ПБ24 БП</t>
  </si>
  <si>
    <t>ПБ24 СП</t>
  </si>
  <si>
    <t>ПБ24 ЗП</t>
  </si>
  <si>
    <t>1. БУС</t>
  </si>
  <si>
    <t>1.1. Лицензия</t>
  </si>
  <si>
    <t>1.2. Продление</t>
  </si>
  <si>
    <t>1.3. Доп.сайт</t>
  </si>
  <si>
    <t>1.4. Переход</t>
  </si>
  <si>
    <t>1.5. Композитный сайт</t>
  </si>
  <si>
    <t>2. 1СБ24</t>
  </si>
  <si>
    <t>2.1. Лицензия</t>
  </si>
  <si>
    <t>2.2. Продление</t>
  </si>
  <si>
    <t>2.3. Продление доп.польз</t>
  </si>
  <si>
    <t>2.4. Доп.польз.</t>
  </si>
  <si>
    <t>2.5. Переход</t>
  </si>
  <si>
    <t>3. ТОР на БУС</t>
  </si>
  <si>
    <t>3.1. Лицензия</t>
  </si>
  <si>
    <t>3.2. Продление</t>
  </si>
  <si>
    <t>4. ТОР на 1СБ24</t>
  </si>
  <si>
    <t>4.1. Лицензия</t>
  </si>
  <si>
    <t>4.2. Продление</t>
  </si>
  <si>
    <t>4.3. Продление доп.польз.</t>
  </si>
  <si>
    <t>4.4. Доп.польз.</t>
  </si>
  <si>
    <t>5. Б24</t>
  </si>
  <si>
    <t>5.1. Лицензия</t>
  </si>
  <si>
    <t>6. МОБ</t>
  </si>
  <si>
    <t>6.1. Лицензия</t>
  </si>
  <si>
    <t>6.2. Продление</t>
  </si>
  <si>
    <t>7. КОНФ</t>
  </si>
  <si>
    <t>7.1. Лицензия</t>
  </si>
  <si>
    <t>7.2. Продление</t>
  </si>
  <si>
    <t>7.3. Доп.сайт</t>
  </si>
  <si>
    <t>8. ENT</t>
  </si>
  <si>
    <t>8.1. Лицензия</t>
  </si>
  <si>
    <t>8.2. Продление</t>
  </si>
  <si>
    <t>8.3. Доп.сайт</t>
  </si>
  <si>
    <t>8.4. Доп.сервер</t>
  </si>
  <si>
    <t>Таблица одновременного применения скидок</t>
  </si>
  <si>
    <t>Легенда</t>
  </si>
  <si>
    <t>"По длит-ти" Б24 для К</t>
  </si>
  <si>
    <t>"По длит-ти" Б24 для ПБ24</t>
  </si>
  <si>
    <t>ПБ24 БП на 1СБ24</t>
  </si>
  <si>
    <t>ПБ24 СП на 1СБ24</t>
  </si>
  <si>
    <t>ПБ24 ЗП на 1СБ24</t>
  </si>
  <si>
    <t>ПБ24 БП на Б24</t>
  </si>
  <si>
    <t>ПБ24 СП на  Б24</t>
  </si>
  <si>
    <t>ПБ24 ЗП на Б24</t>
  </si>
  <si>
    <t>НП</t>
  </si>
  <si>
    <t>ДА</t>
  </si>
  <si>
    <t>НЕТ</t>
  </si>
  <si>
    <t>Последовательно прим.</t>
  </si>
  <si>
    <t>Не прим.одновр.</t>
  </si>
  <si>
    <t>Мес. Б24 для К</t>
  </si>
  <si>
    <t>Не может быть</t>
  </si>
  <si>
    <t>Мес. Б24 для ПБ24</t>
  </si>
  <si>
    <t>ПБ24 СП на Б24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</si>
</sst>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₸_-;\-* #,##0\ _₸_-;_-* &quot;-&quot;\ _₸_-;_-@_-"/>
  </numFmts>
  <fonts count="28" x14ac:knownFonts="1">
    <font>
      <sz val="11"/>
      <color theme="1"/>
      <name val="Verdana"/>
      <scheme val="minor"/>
    </font>
    <font>
      <sz val="8"/>
      <color theme="1"/>
      <name val="Verdana"/>
      <scheme val="minor"/>
    </font>
    <font>
      <b/>
      <sz val="10"/>
      <color theme="1"/>
      <name val="Verdana"/>
      <scheme val="minor"/>
    </font>
    <font>
      <b/>
      <sz val="8"/>
      <color theme="1"/>
      <name val="Verdana"/>
      <scheme val="minor"/>
    </font>
    <font>
      <b/>
      <sz val="8"/>
      <color indexed="64"/>
      <name val="Verdana"/>
      <scheme val="minor"/>
    </font>
    <font>
      <sz val="8"/>
      <color rgb="FF7030A0"/>
      <name val="Verdana"/>
      <scheme val="minor"/>
    </font>
    <font>
      <i/>
      <sz val="8"/>
      <color indexed="2"/>
      <name val="Verdana"/>
      <scheme val="minor"/>
    </font>
    <font>
      <b/>
      <sz val="8"/>
      <color theme="1"/>
      <name val="Verdana"/>
    </font>
    <font>
      <b/>
      <i/>
      <sz val="8"/>
      <color theme="1"/>
      <name val="Verdana"/>
    </font>
    <font>
      <sz val="8"/>
      <color theme="1"/>
      <name val="Verdana"/>
    </font>
    <font>
      <i/>
      <sz val="9"/>
      <color theme="1"/>
      <name val="Verdana"/>
    </font>
    <font>
      <i/>
      <sz val="8"/>
      <color theme="1"/>
      <name val="Verdana"/>
    </font>
    <font>
      <sz val="9"/>
      <color theme="1"/>
      <name val="Verdana"/>
    </font>
    <font>
      <b/>
      <i/>
      <sz val="9"/>
      <color indexed="2"/>
      <name val="Verdana"/>
    </font>
    <font>
      <b/>
      <i/>
      <sz val="9"/>
      <color theme="1"/>
      <name val="Verdana"/>
    </font>
    <font>
      <i/>
      <sz val="8"/>
      <color indexed="2"/>
      <name val="Verdana"/>
    </font>
    <font>
      <i/>
      <sz val="8"/>
      <color theme="5"/>
      <name val="Verdana"/>
    </font>
    <font>
      <i/>
      <sz val="8"/>
      <color theme="9" tint="-0.499984740745262"/>
      <name val="Verdana"/>
    </font>
    <font>
      <i/>
      <sz val="8"/>
      <color rgb="FF7030A0"/>
      <name val="Verdana"/>
    </font>
    <font>
      <sz val="8"/>
      <color theme="2" tint="-0.499984740745262"/>
      <name val="Verdana"/>
      <scheme val="minor"/>
    </font>
    <font>
      <sz val="9"/>
      <color theme="1"/>
      <name val="Verdana"/>
      <scheme val="minor"/>
    </font>
    <font>
      <b/>
      <i/>
      <sz val="9"/>
      <color theme="1"/>
      <name val="Verdana"/>
      <scheme val="minor"/>
    </font>
    <font>
      <b/>
      <sz val="9"/>
      <color theme="1"/>
      <name val="Verdana"/>
      <scheme val="minor"/>
    </font>
    <font>
      <sz val="10"/>
      <color theme="1"/>
      <name val="Verdana"/>
      <scheme val="minor"/>
    </font>
    <font>
      <b/>
      <sz val="11"/>
      <color theme="1"/>
      <name val="Verdana"/>
      <scheme val="minor"/>
    </font>
    <font>
      <sz val="11"/>
      <color theme="1"/>
      <name val="Verdana"/>
      <scheme val="minor"/>
    </font>
    <font>
      <b/>
      <sz val="9"/>
      <name val="Tahoma"/>
    </font>
    <font>
      <sz val="9"/>
      <name val="Tahoma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BF57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CBCE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5" fillId="0" borderId="0" applyFont="0" applyFill="0" applyBorder="0"/>
  </cellStyleXfs>
  <cellXfs count="197">
    <xf numFmtId="0" fontId="0" fillId="0" borderId="0" xfId="0"/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4" xfId="0" applyNumberFormat="1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9" fontId="4" fillId="2" borderId="4" xfId="1" applyNumberFormat="1" applyFont="1" applyFill="1" applyBorder="1" applyAlignment="1">
      <alignment horizontal="left" vertical="top" wrapText="1"/>
    </xf>
    <xf numFmtId="9" fontId="1" fillId="2" borderId="12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2" borderId="13" xfId="0" applyNumberFormat="1" applyFont="1" applyFill="1" applyBorder="1" applyAlignment="1">
      <alignment horizontal="left" vertical="top" wrapText="1"/>
    </xf>
    <xf numFmtId="2" fontId="3" fillId="2" borderId="13" xfId="0" applyNumberFormat="1" applyFont="1" applyFill="1" applyBorder="1" applyAlignment="1">
      <alignment vertical="top" wrapText="1"/>
    </xf>
    <xf numFmtId="2" fontId="3" fillId="2" borderId="14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1" fontId="1" fillId="0" borderId="13" xfId="0" applyNumberFormat="1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vertical="top"/>
    </xf>
    <xf numFmtId="0" fontId="3" fillId="2" borderId="1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1" fontId="1" fillId="2" borderId="0" xfId="0" applyNumberFormat="1" applyFont="1" applyFill="1" applyAlignment="1">
      <alignment horizontal="left" vertical="top"/>
    </xf>
    <xf numFmtId="1" fontId="1" fillId="2" borderId="14" xfId="0" applyNumberFormat="1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1" fontId="1" fillId="0" borderId="2" xfId="0" applyNumberFormat="1" applyFont="1" applyBorder="1" applyAlignment="1">
      <alignment horizontal="left" vertical="top"/>
    </xf>
    <xf numFmtId="1" fontId="1" fillId="0" borderId="14" xfId="0" applyNumberFormat="1" applyFont="1" applyBorder="1" applyAlignment="1">
      <alignment horizontal="left" vertical="top"/>
    </xf>
    <xf numFmtId="1" fontId="1" fillId="0" borderId="12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1" fontId="1" fillId="0" borderId="11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2" fillId="0" borderId="1" xfId="0" applyFont="1" applyBorder="1" applyAlignment="1">
      <alignment vertical="center" wrapText="1"/>
    </xf>
    <xf numFmtId="1" fontId="1" fillId="0" borderId="0" xfId="0" applyNumberFormat="1" applyFont="1" applyAlignment="1">
      <alignment horizontal="left" vertical="top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2" fontId="3" fillId="2" borderId="13" xfId="0" applyNumberFormat="1" applyFont="1" applyFill="1" applyBorder="1" applyAlignment="1">
      <alignment vertical="top"/>
    </xf>
    <xf numFmtId="2" fontId="3" fillId="2" borderId="14" xfId="0" applyNumberFormat="1" applyFont="1" applyFill="1" applyBorder="1" applyAlignment="1">
      <alignment vertical="top"/>
    </xf>
    <xf numFmtId="2" fontId="3" fillId="2" borderId="0" xfId="0" applyNumberFormat="1" applyFont="1" applyFill="1" applyAlignment="1">
      <alignment vertical="top"/>
    </xf>
    <xf numFmtId="2" fontId="1" fillId="0" borderId="13" xfId="0" applyNumberFormat="1" applyFont="1" applyBorder="1" applyAlignment="1">
      <alignment vertical="top"/>
    </xf>
    <xf numFmtId="2" fontId="1" fillId="0" borderId="15" xfId="0" applyNumberFormat="1" applyFont="1" applyBorder="1" applyAlignment="1">
      <alignment vertical="top"/>
    </xf>
    <xf numFmtId="1" fontId="1" fillId="0" borderId="15" xfId="0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" fontId="1" fillId="0" borderId="6" xfId="0" applyNumberFormat="1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3" fillId="2" borderId="14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5" fillId="2" borderId="15" xfId="0" applyFont="1" applyFill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3" fillId="2" borderId="15" xfId="0" applyFont="1" applyFill="1" applyBorder="1" applyAlignment="1">
      <alignment horizontal="left" vertical="top"/>
    </xf>
    <xf numFmtId="0" fontId="6" fillId="2" borderId="14" xfId="0" applyFont="1" applyFill="1" applyBorder="1" applyAlignment="1">
      <alignment horizontal="left" vertical="top"/>
    </xf>
    <xf numFmtId="0" fontId="6" fillId="2" borderId="15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left"/>
    </xf>
    <xf numFmtId="9" fontId="10" fillId="0" borderId="13" xfId="0" applyNumberFormat="1" applyFont="1" applyBorder="1"/>
    <xf numFmtId="9" fontId="11" fillId="0" borderId="13" xfId="0" applyNumberFormat="1" applyFont="1" applyBorder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0" fontId="8" fillId="2" borderId="7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left"/>
    </xf>
    <xf numFmtId="9" fontId="11" fillId="0" borderId="14" xfId="0" applyNumberFormat="1" applyFont="1" applyBorder="1" applyAlignment="1">
      <alignment horizontal="left"/>
    </xf>
    <xf numFmtId="1" fontId="9" fillId="0" borderId="4" xfId="0" applyNumberFormat="1" applyFont="1" applyBorder="1" applyAlignment="1">
      <alignment horizontal="left"/>
    </xf>
    <xf numFmtId="9" fontId="11" fillId="0" borderId="4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9" fontId="11" fillId="0" borderId="4" xfId="0" applyNumberFormat="1" applyFont="1" applyBorder="1" applyAlignment="1">
      <alignment horizontal="left"/>
    </xf>
    <xf numFmtId="1" fontId="9" fillId="0" borderId="16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" fontId="9" fillId="0" borderId="11" xfId="0" applyNumberFormat="1" applyFont="1" applyBorder="1" applyAlignment="1">
      <alignment horizontal="left"/>
    </xf>
    <xf numFmtId="9" fontId="11" fillId="0" borderId="4" xfId="1" applyNumberFormat="1" applyFont="1" applyBorder="1" applyAlignment="1">
      <alignment horizontal="left" vertical="center" wrapText="1"/>
    </xf>
    <xf numFmtId="9" fontId="16" fillId="0" borderId="4" xfId="1" applyNumberFormat="1" applyFont="1" applyBorder="1" applyAlignment="1">
      <alignment horizontal="left" vertical="center" wrapText="1"/>
    </xf>
    <xf numFmtId="9" fontId="16" fillId="0" borderId="12" xfId="1" applyNumberFormat="1" applyFont="1" applyBorder="1" applyAlignment="1">
      <alignment horizontal="left" vertical="center" wrapText="1"/>
    </xf>
    <xf numFmtId="9" fontId="17" fillId="0" borderId="4" xfId="1" applyNumberFormat="1" applyFont="1" applyBorder="1" applyAlignment="1">
      <alignment horizontal="left" vertical="center" wrapText="1"/>
    </xf>
    <xf numFmtId="9" fontId="17" fillId="0" borderId="12" xfId="1" applyNumberFormat="1" applyFont="1" applyBorder="1" applyAlignment="1">
      <alignment horizontal="left" vertical="center" wrapText="1"/>
    </xf>
    <xf numFmtId="9" fontId="17" fillId="0" borderId="10" xfId="1" applyNumberFormat="1" applyFont="1" applyBorder="1" applyAlignment="1">
      <alignment horizontal="left" vertical="center" wrapText="1"/>
    </xf>
    <xf numFmtId="9" fontId="16" fillId="0" borderId="10" xfId="1" applyNumberFormat="1" applyFont="1" applyBorder="1" applyAlignment="1">
      <alignment horizontal="left" vertical="center" wrapText="1"/>
    </xf>
    <xf numFmtId="9" fontId="18" fillId="0" borderId="4" xfId="1" applyNumberFormat="1" applyFont="1" applyBorder="1" applyAlignment="1">
      <alignment horizontal="left" vertical="center" wrapText="1"/>
    </xf>
    <xf numFmtId="1" fontId="11" fillId="0" borderId="4" xfId="0" applyNumberFormat="1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9" fontId="16" fillId="0" borderId="0" xfId="1" applyNumberFormat="1" applyFont="1" applyAlignment="1">
      <alignment horizontal="left" vertical="center" wrapText="1"/>
    </xf>
    <xf numFmtId="9" fontId="15" fillId="0" borderId="0" xfId="1" applyNumberFormat="1" applyFont="1" applyAlignment="1">
      <alignment horizontal="left" vertical="center" wrapText="1"/>
    </xf>
    <xf numFmtId="9" fontId="17" fillId="0" borderId="0" xfId="1" applyNumberFormat="1" applyFont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3" fillId="0" borderId="14" xfId="0" applyFont="1" applyBorder="1" applyAlignment="1">
      <alignment vertical="top"/>
    </xf>
    <xf numFmtId="0" fontId="20" fillId="0" borderId="0" xfId="0" applyFont="1"/>
    <xf numFmtId="2" fontId="20" fillId="0" borderId="0" xfId="0" applyNumberFormat="1" applyFont="1"/>
    <xf numFmtId="0" fontId="20" fillId="0" borderId="0" xfId="0" applyFont="1" applyAlignment="1">
      <alignment wrapText="1"/>
    </xf>
    <xf numFmtId="2" fontId="22" fillId="2" borderId="4" xfId="0" applyNumberFormat="1" applyFont="1" applyFill="1" applyBorder="1" applyAlignment="1">
      <alignment wrapText="1"/>
    </xf>
    <xf numFmtId="0" fontId="20" fillId="2" borderId="4" xfId="0" applyFont="1" applyFill="1" applyBorder="1"/>
    <xf numFmtId="9" fontId="1" fillId="0" borderId="4" xfId="0" applyNumberFormat="1" applyFont="1" applyBorder="1" applyAlignment="1">
      <alignment horizontal="left" wrapText="1"/>
    </xf>
    <xf numFmtId="9" fontId="1" fillId="0" borderId="4" xfId="0" applyNumberFormat="1" applyFont="1" applyBorder="1" applyAlignment="1">
      <alignment horizontal="left"/>
    </xf>
    <xf numFmtId="2" fontId="1" fillId="0" borderId="0" xfId="0" applyNumberFormat="1" applyFont="1"/>
    <xf numFmtId="0" fontId="23" fillId="0" borderId="0" xfId="0" applyFont="1" applyAlignment="1">
      <alignment horizontal="left" wrapText="1"/>
    </xf>
    <xf numFmtId="0" fontId="22" fillId="2" borderId="4" xfId="0" applyFont="1" applyFill="1" applyBorder="1" applyAlignment="1">
      <alignment horizontal="left" vertical="top" wrapText="1"/>
    </xf>
    <xf numFmtId="9" fontId="20" fillId="4" borderId="4" xfId="1" applyNumberFormat="1" applyFont="1" applyFill="1" applyBorder="1" applyAlignment="1">
      <alignment horizontal="center" vertical="center" wrapText="1"/>
    </xf>
    <xf numFmtId="9" fontId="20" fillId="5" borderId="4" xfId="1" applyNumberFormat="1" applyFont="1" applyFill="1" applyBorder="1" applyAlignment="1">
      <alignment horizontal="center" vertical="center" wrapText="1"/>
    </xf>
    <xf numFmtId="9" fontId="20" fillId="6" borderId="4" xfId="1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top" wrapText="1"/>
    </xf>
    <xf numFmtId="0" fontId="23" fillId="0" borderId="19" xfId="0" applyFont="1" applyBorder="1" applyAlignment="1">
      <alignment horizontal="center" vertical="center" wrapText="1"/>
    </xf>
    <xf numFmtId="0" fontId="0" fillId="7" borderId="19" xfId="0" applyFill="1" applyBorder="1" applyAlignment="1">
      <alignment horizontal="left"/>
    </xf>
    <xf numFmtId="0" fontId="0" fillId="8" borderId="19" xfId="0" applyFill="1" applyBorder="1" applyAlignment="1">
      <alignment horizontal="left"/>
    </xf>
    <xf numFmtId="0" fontId="0" fillId="9" borderId="19" xfId="0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21" fillId="0" borderId="4" xfId="0" applyFont="1" applyBorder="1" applyAlignment="1">
      <alignment horizont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left" vertical="top" wrapText="1"/>
    </xf>
    <xf numFmtId="0" fontId="22" fillId="0" borderId="4" xfId="0" applyFont="1" applyBorder="1" applyAlignment="1">
      <alignment horizontal="center" wrapText="1"/>
    </xf>
    <xf numFmtId="0" fontId="22" fillId="2" borderId="4" xfId="0" applyFont="1" applyFill="1" applyBorder="1" applyAlignment="1">
      <alignment horizontal="center" vertical="top" wrapText="1"/>
    </xf>
    <xf numFmtId="0" fontId="24" fillId="0" borderId="18" xfId="0" applyFont="1" applyBorder="1" applyAlignment="1">
      <alignment horizontal="center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6">
    <dxf>
      <fill>
        <patternFill patternType="solid">
          <fgColor theme="4"/>
          <bgColor theme="4"/>
        </patternFill>
      </fill>
    </dxf>
    <dxf>
      <fill>
        <patternFill patternType="solid">
          <fgColor theme="5" tint="0.39994506668294322"/>
          <bgColor theme="5" tint="0.39994506668294322"/>
        </patternFill>
      </fill>
    </dxf>
    <dxf>
      <fill>
        <patternFill patternType="solid">
          <fgColor theme="7" tint="0.39994506668294322"/>
          <bgColor theme="7" tint="0.39994506668294322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5" tint="0.39994506668294322"/>
          <bgColor theme="5" tint="0.39994506668294322"/>
        </patternFill>
      </fill>
    </dxf>
    <dxf>
      <fill>
        <patternFill patternType="solid">
          <fgColor theme="7" tint="0.39994506668294322"/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2116</xdr:colOff>
      <xdr:row>0</xdr:row>
      <xdr:rowOff>19049</xdr:rowOff>
    </xdr:from>
    <xdr:to>
      <xdr:col>6</xdr:col>
      <xdr:colOff>885189</xdr:colOff>
      <xdr:row>4</xdr:row>
      <xdr:rowOff>19049</xdr:rowOff>
    </xdr:to>
    <xdr:pic>
      <xdr:nvPicPr>
        <xdr:cNvPr id="4" name="Рисунок 7" descr="cid:image018.png@01C8AE8B.9E6B04C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7715249" y="19049"/>
          <a:ext cx="883073" cy="4741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10583</xdr:colOff>
      <xdr:row>0</xdr:row>
      <xdr:rowOff>10583</xdr:rowOff>
    </xdr:from>
    <xdr:to>
      <xdr:col>6</xdr:col>
      <xdr:colOff>1640416</xdr:colOff>
      <xdr:row>4</xdr:row>
      <xdr:rowOff>10583</xdr:rowOff>
    </xdr:to>
    <xdr:pic>
      <xdr:nvPicPr>
        <xdr:cNvPr id="4" name="Рисунок 7" descr="cid:image018.png@01C8AE8B.9E6B04C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6944783" y="10583"/>
          <a:ext cx="763058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10583</xdr:colOff>
      <xdr:row>0</xdr:row>
      <xdr:rowOff>10583</xdr:rowOff>
    </xdr:from>
    <xdr:to>
      <xdr:col>6</xdr:col>
      <xdr:colOff>1640416</xdr:colOff>
      <xdr:row>4</xdr:row>
      <xdr:rowOff>10583</xdr:rowOff>
    </xdr:to>
    <xdr:pic>
      <xdr:nvPicPr>
        <xdr:cNvPr id="5" name="Рисунок 7" descr="cid:image018.png@01C8AE8B.9E6B04C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4414943" y="10583"/>
          <a:ext cx="723053" cy="487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10583</xdr:colOff>
      <xdr:row>0</xdr:row>
      <xdr:rowOff>10583</xdr:rowOff>
    </xdr:from>
    <xdr:to>
      <xdr:col>5</xdr:col>
      <xdr:colOff>1640416</xdr:colOff>
      <xdr:row>4</xdr:row>
      <xdr:rowOff>10583</xdr:rowOff>
    </xdr:to>
    <xdr:pic>
      <xdr:nvPicPr>
        <xdr:cNvPr id="4" name="Рисунок 7" descr="cid:image018.png@01C8AE8B.9E6B04C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8163983" y="10583"/>
          <a:ext cx="1001183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10583</xdr:colOff>
      <xdr:row>0</xdr:row>
      <xdr:rowOff>10583</xdr:rowOff>
    </xdr:from>
    <xdr:to>
      <xdr:col>5</xdr:col>
      <xdr:colOff>1640416</xdr:colOff>
      <xdr:row>4</xdr:row>
      <xdr:rowOff>10583</xdr:rowOff>
    </xdr:to>
    <xdr:pic>
      <xdr:nvPicPr>
        <xdr:cNvPr id="5" name="Рисунок 7" descr="cid:image018.png@01C8AE8B.9E6B04C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5314103" y="10583"/>
          <a:ext cx="669713" cy="487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10583</xdr:colOff>
      <xdr:row>0</xdr:row>
      <xdr:rowOff>10583</xdr:rowOff>
    </xdr:from>
    <xdr:to>
      <xdr:col>5</xdr:col>
      <xdr:colOff>1640416</xdr:colOff>
      <xdr:row>4</xdr:row>
      <xdr:rowOff>10583</xdr:rowOff>
    </xdr:to>
    <xdr:pic>
      <xdr:nvPicPr>
        <xdr:cNvPr id="4" name="Рисунок 7" descr="cid:image018.png@01C8AE8B.9E6B04C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5908463" y="10583"/>
          <a:ext cx="883073" cy="4876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10583</xdr:colOff>
      <xdr:row>0</xdr:row>
      <xdr:rowOff>10583</xdr:rowOff>
    </xdr:from>
    <xdr:to>
      <xdr:col>5</xdr:col>
      <xdr:colOff>1640416</xdr:colOff>
      <xdr:row>4</xdr:row>
      <xdr:rowOff>10583</xdr:rowOff>
    </xdr:to>
    <xdr:pic>
      <xdr:nvPicPr>
        <xdr:cNvPr id="5" name="Рисунок 7" descr="cid:image018.png@01C8AE8B.9E6B04C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5908463" y="10583"/>
          <a:ext cx="883073" cy="487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154516</xdr:colOff>
      <xdr:row>0</xdr:row>
      <xdr:rowOff>19050</xdr:rowOff>
    </xdr:from>
    <xdr:to>
      <xdr:col>7</xdr:col>
      <xdr:colOff>1060449</xdr:colOff>
      <xdr:row>4</xdr:row>
      <xdr:rowOff>8467</xdr:rowOff>
    </xdr:to>
    <xdr:pic>
      <xdr:nvPicPr>
        <xdr:cNvPr id="4" name="Рисунок 7" descr="cid:image018.png@01C8AE8B.9E6B04C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5953336" y="19050"/>
          <a:ext cx="905933" cy="5151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10583</xdr:colOff>
      <xdr:row>0</xdr:row>
      <xdr:rowOff>10583</xdr:rowOff>
    </xdr:from>
    <xdr:to>
      <xdr:col>6</xdr:col>
      <xdr:colOff>1640416</xdr:colOff>
      <xdr:row>4</xdr:row>
      <xdr:rowOff>0</xdr:rowOff>
    </xdr:to>
    <xdr:pic>
      <xdr:nvPicPr>
        <xdr:cNvPr id="4" name="Рисунок 7" descr="cid:image018.png@01C8AE8B.9E6B04C0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4582583" y="10583"/>
          <a:ext cx="905933" cy="4770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10583</xdr:colOff>
      <xdr:row>0</xdr:row>
      <xdr:rowOff>10583</xdr:rowOff>
    </xdr:from>
    <xdr:to>
      <xdr:col>6</xdr:col>
      <xdr:colOff>1640416</xdr:colOff>
      <xdr:row>4</xdr:row>
      <xdr:rowOff>0</xdr:rowOff>
    </xdr:to>
    <xdr:pic>
      <xdr:nvPicPr>
        <xdr:cNvPr id="4" name="Рисунок 7" descr="cid:image018.png@01C8AE8B.9E6B04C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2654723" y="10583"/>
          <a:ext cx="905933" cy="4770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10583</xdr:colOff>
      <xdr:row>0</xdr:row>
      <xdr:rowOff>10583</xdr:rowOff>
    </xdr:from>
    <xdr:to>
      <xdr:col>6</xdr:col>
      <xdr:colOff>1640416</xdr:colOff>
      <xdr:row>4</xdr:row>
      <xdr:rowOff>10583</xdr:rowOff>
    </xdr:to>
    <xdr:pic>
      <xdr:nvPicPr>
        <xdr:cNvPr id="4" name="Рисунок 7" descr="cid:image018.png@01C8AE8B.9E6B04C0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240308" y="10583"/>
          <a:ext cx="1001183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Аспект">
      <a:majorFont>
        <a:latin typeface="Verdana"/>
        <a:ea typeface="Arial"/>
        <a:cs typeface="Arial"/>
      </a:majorFont>
      <a:minorFont>
        <a:latin typeface="Verdana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showGridLines="0" zoomScale="90" workbookViewId="0">
      <pane ySplit="6" topLeftCell="A7" activePane="bottomLeft" state="frozen"/>
      <selection activeCell="B9" sqref="B9"/>
      <selection pane="bottomLeft"/>
    </sheetView>
  </sheetViews>
  <sheetFormatPr defaultColWidth="8.796875" defaultRowHeight="9.75" customHeight="1" outlineLevelCol="1" x14ac:dyDescent="0.2"/>
  <cols>
    <col min="1" max="1" width="1.19921875" style="1" bestFit="1" customWidth="1"/>
    <col min="2" max="2" width="59" style="1" bestFit="1" customWidth="1"/>
    <col min="3" max="3" width="104.09765625" style="1" hidden="1" bestFit="1" customWidth="1" outlineLevel="1"/>
    <col min="4" max="4" width="10.59765625" style="2" bestFit="1" customWidth="1" collapsed="1"/>
    <col min="5" max="7" width="10.59765625" style="2" bestFit="1" customWidth="1"/>
    <col min="8" max="8" width="17.796875" style="1" hidden="1" bestFit="1" customWidth="1" outlineLevel="1"/>
    <col min="9" max="9" width="29.3984375" style="1" bestFit="1" customWidth="1" collapsed="1"/>
    <col min="10" max="24" width="8.796875" style="1" bestFit="1" customWidth="1"/>
    <col min="25" max="25" width="8.796875" style="1" bestFit="1"/>
    <col min="26" max="16384" width="8.796875" style="1"/>
  </cols>
  <sheetData>
    <row r="1" spans="1:9" s="3" customFormat="1" ht="9.75" customHeight="1" x14ac:dyDescent="0.2">
      <c r="A1" s="141" t="s">
        <v>0</v>
      </c>
      <c r="B1" s="142"/>
      <c r="C1" s="142"/>
      <c r="D1" s="142"/>
      <c r="E1" s="142"/>
      <c r="F1" s="143"/>
      <c r="G1" s="4"/>
    </row>
    <row r="2" spans="1:9" s="3" customFormat="1" ht="9.75" customHeight="1" x14ac:dyDescent="0.2">
      <c r="A2" s="144"/>
      <c r="B2" s="145"/>
      <c r="C2" s="145"/>
      <c r="D2" s="145"/>
      <c r="E2" s="145"/>
      <c r="F2" s="146"/>
      <c r="G2" s="4"/>
    </row>
    <row r="3" spans="1:9" s="3" customFormat="1" ht="9.75" customHeight="1" x14ac:dyDescent="0.2">
      <c r="A3" s="144"/>
      <c r="B3" s="145"/>
      <c r="C3" s="145"/>
      <c r="D3" s="145"/>
      <c r="E3" s="145"/>
      <c r="F3" s="146"/>
      <c r="G3" s="4"/>
    </row>
    <row r="4" spans="1:9" ht="9.75" customHeight="1" x14ac:dyDescent="0.2">
      <c r="A4" s="147"/>
      <c r="B4" s="148"/>
      <c r="C4" s="148"/>
      <c r="D4" s="148"/>
      <c r="E4" s="148"/>
      <c r="F4" s="149"/>
      <c r="G4" s="5"/>
      <c r="H4" s="6"/>
    </row>
    <row r="5" spans="1:9" s="3" customFormat="1" ht="54.6" customHeight="1" x14ac:dyDescent="0.2">
      <c r="A5" s="150"/>
      <c r="B5" s="150" t="s">
        <v>1</v>
      </c>
      <c r="C5" s="152" t="s">
        <v>2</v>
      </c>
      <c r="D5" s="151" t="s">
        <v>3</v>
      </c>
      <c r="E5" s="9" t="s">
        <v>4</v>
      </c>
      <c r="F5" s="9" t="s">
        <v>5</v>
      </c>
      <c r="G5" s="9" t="s">
        <v>6</v>
      </c>
      <c r="H5" s="8" t="s">
        <v>7</v>
      </c>
    </row>
    <row r="6" spans="1:9" s="3" customFormat="1" ht="12" customHeight="1" x14ac:dyDescent="0.2">
      <c r="A6" s="150"/>
      <c r="B6" s="150"/>
      <c r="C6" s="153"/>
      <c r="D6" s="151"/>
      <c r="E6" s="10">
        <v>0.4</v>
      </c>
      <c r="F6" s="10">
        <v>0.45</v>
      </c>
      <c r="G6" s="10">
        <v>0.5</v>
      </c>
      <c r="H6" s="11"/>
    </row>
    <row r="7" spans="1:9" s="3" customFormat="1" ht="12" customHeight="1" x14ac:dyDescent="0.2">
      <c r="A7" s="12"/>
      <c r="B7" s="13" t="s">
        <v>8</v>
      </c>
      <c r="C7" s="14" t="s">
        <v>8</v>
      </c>
      <c r="D7" s="15"/>
      <c r="E7" s="15"/>
      <c r="F7" s="15"/>
      <c r="G7" s="7"/>
      <c r="H7" s="12"/>
    </row>
    <row r="8" spans="1:9" s="16" customFormat="1" ht="9.75" customHeight="1" x14ac:dyDescent="0.2">
      <c r="A8" s="7"/>
      <c r="B8" s="17" t="s">
        <v>9</v>
      </c>
      <c r="C8" s="18" t="s">
        <v>9</v>
      </c>
      <c r="D8" s="19"/>
      <c r="E8" s="19"/>
      <c r="F8" s="19"/>
      <c r="G8" s="20"/>
      <c r="H8" s="7"/>
    </row>
    <row r="9" spans="1:9" ht="9.75" customHeight="1" x14ac:dyDescent="0.2">
      <c r="A9" s="21"/>
      <c r="B9" s="21" t="s">
        <v>10</v>
      </c>
      <c r="C9" s="21" t="s">
        <v>11</v>
      </c>
      <c r="D9" s="5">
        <v>630000</v>
      </c>
      <c r="E9" s="5">
        <f t="shared" ref="E9:E31" si="0">ROUND($D9*(1-$E$6),0)</f>
        <v>378000</v>
      </c>
      <c r="F9" s="22">
        <f t="shared" ref="F9:F31" si="1">ROUND($D9*(1-$F$6),0)</f>
        <v>346500</v>
      </c>
      <c r="G9" s="5">
        <f t="shared" ref="G9:G31" si="2">ROUND($D9*(1-$G$6),0)</f>
        <v>315000</v>
      </c>
      <c r="H9" s="23"/>
      <c r="I9" s="2"/>
    </row>
    <row r="10" spans="1:9" ht="9.75" customHeight="1" x14ac:dyDescent="0.2">
      <c r="A10" s="21"/>
      <c r="B10" s="21" t="s">
        <v>12</v>
      </c>
      <c r="C10" s="21" t="s">
        <v>13</v>
      </c>
      <c r="D10" s="5">
        <v>1850000</v>
      </c>
      <c r="E10" s="5">
        <f t="shared" si="0"/>
        <v>1110000</v>
      </c>
      <c r="F10" s="22">
        <f t="shared" si="1"/>
        <v>1017500</v>
      </c>
      <c r="G10" s="5">
        <f t="shared" si="2"/>
        <v>925000</v>
      </c>
      <c r="H10" s="21"/>
      <c r="I10" s="2"/>
    </row>
    <row r="11" spans="1:9" ht="9.75" customHeight="1" x14ac:dyDescent="0.2">
      <c r="A11" s="21"/>
      <c r="B11" s="21" t="s">
        <v>14</v>
      </c>
      <c r="C11" s="21" t="s">
        <v>15</v>
      </c>
      <c r="D11" s="5">
        <v>4200000</v>
      </c>
      <c r="E11" s="5">
        <f t="shared" si="0"/>
        <v>2520000</v>
      </c>
      <c r="F11" s="22">
        <f t="shared" si="1"/>
        <v>2310000</v>
      </c>
      <c r="G11" s="5">
        <f t="shared" si="2"/>
        <v>2100000</v>
      </c>
      <c r="H11" s="24"/>
      <c r="I11" s="2"/>
    </row>
    <row r="12" spans="1:9" ht="9.75" customHeight="1" x14ac:dyDescent="0.2">
      <c r="A12" s="21"/>
      <c r="B12" s="21" t="s">
        <v>16</v>
      </c>
      <c r="C12" s="21" t="s">
        <v>17</v>
      </c>
      <c r="D12" s="5">
        <v>8500000</v>
      </c>
      <c r="E12" s="5">
        <f t="shared" si="0"/>
        <v>5100000</v>
      </c>
      <c r="F12" s="22">
        <f t="shared" si="1"/>
        <v>4675000</v>
      </c>
      <c r="G12" s="5">
        <f t="shared" si="2"/>
        <v>4250000</v>
      </c>
      <c r="H12" s="21"/>
      <c r="I12" s="2"/>
    </row>
    <row r="13" spans="1:9" ht="9.75" customHeight="1" x14ac:dyDescent="0.2">
      <c r="A13" s="25"/>
      <c r="B13" s="26" t="s">
        <v>18</v>
      </c>
      <c r="C13" s="27" t="s">
        <v>18</v>
      </c>
      <c r="D13" s="28"/>
      <c r="E13" s="28"/>
      <c r="F13" s="28"/>
      <c r="G13" s="29"/>
      <c r="H13" s="25"/>
    </row>
    <row r="14" spans="1:9" ht="9.75" customHeight="1" x14ac:dyDescent="0.2">
      <c r="A14" s="21"/>
      <c r="B14" s="21" t="s">
        <v>19</v>
      </c>
      <c r="C14" s="21" t="s">
        <v>20</v>
      </c>
      <c r="D14" s="5">
        <v>60000</v>
      </c>
      <c r="E14" s="5">
        <f t="shared" si="0"/>
        <v>36000</v>
      </c>
      <c r="F14" s="22">
        <f t="shared" si="1"/>
        <v>33000</v>
      </c>
      <c r="G14" s="5">
        <f t="shared" si="2"/>
        <v>30000</v>
      </c>
      <c r="H14" s="30" t="s">
        <v>21</v>
      </c>
      <c r="I14" s="2"/>
    </row>
    <row r="15" spans="1:9" ht="9.75" customHeight="1" x14ac:dyDescent="0.2">
      <c r="A15" s="21"/>
      <c r="B15" s="21" t="s">
        <v>22</v>
      </c>
      <c r="C15" s="21" t="s">
        <v>23</v>
      </c>
      <c r="D15" s="5">
        <f>D9*0.25</f>
        <v>157500</v>
      </c>
      <c r="E15" s="5">
        <f t="shared" si="0"/>
        <v>94500</v>
      </c>
      <c r="F15" s="22">
        <f t="shared" si="1"/>
        <v>86625</v>
      </c>
      <c r="G15" s="5">
        <f t="shared" si="2"/>
        <v>78750</v>
      </c>
      <c r="H15" s="30" t="s">
        <v>21</v>
      </c>
      <c r="I15" s="2"/>
    </row>
    <row r="16" spans="1:9" ht="9.75" customHeight="1" x14ac:dyDescent="0.2">
      <c r="A16" s="21"/>
      <c r="B16" s="21" t="s">
        <v>24</v>
      </c>
      <c r="C16" s="21" t="s">
        <v>25</v>
      </c>
      <c r="D16" s="5">
        <f t="shared" ref="D16:D17" si="3">D10*0.25</f>
        <v>462500</v>
      </c>
      <c r="E16" s="5">
        <f t="shared" si="0"/>
        <v>277500</v>
      </c>
      <c r="F16" s="22">
        <f t="shared" si="1"/>
        <v>254375</v>
      </c>
      <c r="G16" s="5">
        <f t="shared" si="2"/>
        <v>231250</v>
      </c>
      <c r="H16" s="30" t="s">
        <v>21</v>
      </c>
      <c r="I16" s="2"/>
    </row>
    <row r="17" spans="1:9" ht="9.75" customHeight="1" x14ac:dyDescent="0.2">
      <c r="A17" s="21"/>
      <c r="B17" s="21" t="s">
        <v>26</v>
      </c>
      <c r="C17" s="21" t="s">
        <v>27</v>
      </c>
      <c r="D17" s="5">
        <f t="shared" si="3"/>
        <v>1050000</v>
      </c>
      <c r="E17" s="5">
        <f t="shared" si="0"/>
        <v>630000</v>
      </c>
      <c r="F17" s="22">
        <f t="shared" si="1"/>
        <v>577500</v>
      </c>
      <c r="G17" s="5">
        <f t="shared" si="2"/>
        <v>525000</v>
      </c>
      <c r="H17" s="30" t="s">
        <v>21</v>
      </c>
      <c r="I17" s="2"/>
    </row>
    <row r="18" spans="1:9" ht="9.75" customHeight="1" x14ac:dyDescent="0.2">
      <c r="A18" s="21"/>
      <c r="B18" s="21" t="s">
        <v>28</v>
      </c>
      <c r="C18" s="21" t="s">
        <v>29</v>
      </c>
      <c r="D18" s="5">
        <v>1525000</v>
      </c>
      <c r="E18" s="5">
        <f t="shared" si="0"/>
        <v>915000</v>
      </c>
      <c r="F18" s="22">
        <f t="shared" si="1"/>
        <v>838750</v>
      </c>
      <c r="G18" s="5">
        <f t="shared" si="2"/>
        <v>762500</v>
      </c>
      <c r="H18" s="30" t="s">
        <v>21</v>
      </c>
      <c r="I18" s="2"/>
    </row>
    <row r="19" spans="1:9" ht="9.75" customHeight="1" x14ac:dyDescent="0.2">
      <c r="A19" s="21"/>
      <c r="B19" s="21" t="s">
        <v>30</v>
      </c>
      <c r="C19" s="21" t="s">
        <v>31</v>
      </c>
      <c r="D19" s="5">
        <f>D12*0.25</f>
        <v>2125000</v>
      </c>
      <c r="E19" s="5">
        <f t="shared" si="0"/>
        <v>1275000</v>
      </c>
      <c r="F19" s="22">
        <f t="shared" si="1"/>
        <v>1168750</v>
      </c>
      <c r="G19" s="5">
        <f t="shared" si="2"/>
        <v>1062500</v>
      </c>
      <c r="H19" s="30" t="s">
        <v>21</v>
      </c>
      <c r="I19" s="2"/>
    </row>
    <row r="20" spans="1:9" ht="9.75" customHeight="1" x14ac:dyDescent="0.2">
      <c r="A20" s="21"/>
      <c r="B20" s="21" t="s">
        <v>32</v>
      </c>
      <c r="C20" s="21" t="s">
        <v>33</v>
      </c>
      <c r="D20" s="5">
        <v>4925000</v>
      </c>
      <c r="E20" s="5">
        <f t="shared" si="0"/>
        <v>2955000</v>
      </c>
      <c r="F20" s="22">
        <f t="shared" si="1"/>
        <v>2708750</v>
      </c>
      <c r="G20" s="5">
        <f t="shared" si="2"/>
        <v>2462500</v>
      </c>
      <c r="H20" s="30" t="s">
        <v>21</v>
      </c>
      <c r="I20" s="2"/>
    </row>
    <row r="21" spans="1:9" ht="9.75" customHeight="1" x14ac:dyDescent="0.2">
      <c r="A21" s="21"/>
      <c r="B21" s="21" t="s">
        <v>34</v>
      </c>
      <c r="C21" s="21" t="s">
        <v>35</v>
      </c>
      <c r="D21" s="5">
        <v>12475000</v>
      </c>
      <c r="E21" s="5">
        <f t="shared" si="0"/>
        <v>7485000</v>
      </c>
      <c r="F21" s="22">
        <f t="shared" si="1"/>
        <v>6861250</v>
      </c>
      <c r="G21" s="5">
        <f t="shared" si="2"/>
        <v>6237500</v>
      </c>
      <c r="H21" s="30" t="s">
        <v>21</v>
      </c>
      <c r="I21" s="2"/>
    </row>
    <row r="22" spans="1:9" ht="9.75" customHeight="1" x14ac:dyDescent="0.2">
      <c r="A22" s="25"/>
      <c r="B22" s="26" t="s">
        <v>36</v>
      </c>
      <c r="C22" s="27" t="s">
        <v>36</v>
      </c>
      <c r="D22" s="28"/>
      <c r="E22" s="28"/>
      <c r="F22" s="28"/>
      <c r="G22" s="29"/>
      <c r="H22" s="31"/>
    </row>
    <row r="23" spans="1:9" ht="9.75" customHeight="1" x14ac:dyDescent="0.2">
      <c r="A23" s="21"/>
      <c r="B23" s="21" t="s">
        <v>37</v>
      </c>
      <c r="C23" s="21" t="s">
        <v>38</v>
      </c>
      <c r="D23" s="5">
        <v>390000</v>
      </c>
      <c r="E23" s="5">
        <f t="shared" si="0"/>
        <v>234000</v>
      </c>
      <c r="F23" s="22">
        <f t="shared" si="1"/>
        <v>214500</v>
      </c>
      <c r="G23" s="5">
        <f t="shared" si="2"/>
        <v>195000</v>
      </c>
      <c r="H23" s="32"/>
      <c r="I23" s="2"/>
    </row>
    <row r="24" spans="1:9" ht="9.75" customHeight="1" x14ac:dyDescent="0.2">
      <c r="A24" s="21"/>
      <c r="B24" s="21" t="s">
        <v>39</v>
      </c>
      <c r="C24" s="21" t="s">
        <v>40</v>
      </c>
      <c r="D24" s="5">
        <v>1610000</v>
      </c>
      <c r="E24" s="5">
        <f t="shared" si="0"/>
        <v>966000</v>
      </c>
      <c r="F24" s="22">
        <f t="shared" si="1"/>
        <v>885500</v>
      </c>
      <c r="G24" s="5">
        <f t="shared" si="2"/>
        <v>805000</v>
      </c>
      <c r="H24" s="21"/>
      <c r="I24" s="2"/>
    </row>
    <row r="25" spans="1:9" ht="9.75" customHeight="1" x14ac:dyDescent="0.2">
      <c r="A25" s="21"/>
      <c r="B25" s="21" t="s">
        <v>41</v>
      </c>
      <c r="C25" s="21" t="s">
        <v>42</v>
      </c>
      <c r="D25" s="5">
        <f>D10-D9</f>
        <v>1220000</v>
      </c>
      <c r="E25" s="5">
        <f t="shared" si="0"/>
        <v>732000</v>
      </c>
      <c r="F25" s="22">
        <f t="shared" si="1"/>
        <v>671000</v>
      </c>
      <c r="G25" s="5">
        <f t="shared" si="2"/>
        <v>610000</v>
      </c>
      <c r="H25" s="21"/>
    </row>
    <row r="26" spans="1:9" ht="9.75" customHeight="1" x14ac:dyDescent="0.2">
      <c r="A26" s="21"/>
      <c r="B26" s="21" t="s">
        <v>43</v>
      </c>
      <c r="C26" s="21" t="s">
        <v>44</v>
      </c>
      <c r="D26" s="5">
        <f>D11-D9</f>
        <v>3570000</v>
      </c>
      <c r="E26" s="5">
        <f t="shared" si="0"/>
        <v>2142000</v>
      </c>
      <c r="F26" s="22">
        <f t="shared" si="1"/>
        <v>1963500</v>
      </c>
      <c r="G26" s="5">
        <f t="shared" si="2"/>
        <v>1785000</v>
      </c>
      <c r="H26" s="21"/>
    </row>
    <row r="27" spans="1:9" ht="9.75" customHeight="1" x14ac:dyDescent="0.2">
      <c r="A27" s="21"/>
      <c r="B27" s="21" t="s">
        <v>45</v>
      </c>
      <c r="C27" s="21" t="s">
        <v>46</v>
      </c>
      <c r="D27" s="5">
        <f>D11-D10</f>
        <v>2350000</v>
      </c>
      <c r="E27" s="5">
        <f t="shared" si="0"/>
        <v>1410000</v>
      </c>
      <c r="F27" s="22">
        <f t="shared" si="1"/>
        <v>1292500</v>
      </c>
      <c r="G27" s="5">
        <f t="shared" si="2"/>
        <v>1175000</v>
      </c>
      <c r="H27" s="21"/>
    </row>
    <row r="28" spans="1:9" ht="9.75" customHeight="1" x14ac:dyDescent="0.2">
      <c r="A28" s="21"/>
      <c r="B28" s="21" t="s">
        <v>47</v>
      </c>
      <c r="C28" s="21" t="s">
        <v>48</v>
      </c>
      <c r="D28" s="5">
        <f>D12-D9</f>
        <v>7870000</v>
      </c>
      <c r="E28" s="5">
        <f t="shared" si="0"/>
        <v>4722000</v>
      </c>
      <c r="F28" s="22">
        <f t="shared" si="1"/>
        <v>4328500</v>
      </c>
      <c r="G28" s="5">
        <f t="shared" si="2"/>
        <v>3935000</v>
      </c>
      <c r="H28" s="21"/>
    </row>
    <row r="29" spans="1:9" ht="9.75" customHeight="1" x14ac:dyDescent="0.2">
      <c r="A29" s="21"/>
      <c r="B29" s="21" t="s">
        <v>49</v>
      </c>
      <c r="C29" s="21" t="s">
        <v>50</v>
      </c>
      <c r="D29" s="5">
        <f>D12-D10</f>
        <v>6650000</v>
      </c>
      <c r="E29" s="5">
        <f t="shared" si="0"/>
        <v>3990000</v>
      </c>
      <c r="F29" s="22">
        <f t="shared" si="1"/>
        <v>3657500</v>
      </c>
      <c r="G29" s="5">
        <f t="shared" si="2"/>
        <v>3325000</v>
      </c>
      <c r="H29" s="21"/>
    </row>
    <row r="30" spans="1:9" ht="9.75" customHeight="1" x14ac:dyDescent="0.2">
      <c r="A30" s="21"/>
      <c r="B30" s="21" t="s">
        <v>51</v>
      </c>
      <c r="C30" s="21" t="s">
        <v>52</v>
      </c>
      <c r="D30" s="5">
        <f>D12-D11</f>
        <v>4300000</v>
      </c>
      <c r="E30" s="5">
        <f t="shared" si="0"/>
        <v>2580000</v>
      </c>
      <c r="F30" s="22">
        <f t="shared" si="1"/>
        <v>2365000</v>
      </c>
      <c r="G30" s="5">
        <f t="shared" si="2"/>
        <v>2150000</v>
      </c>
      <c r="H30" s="21"/>
    </row>
    <row r="31" spans="1:9" ht="9.75" customHeight="1" x14ac:dyDescent="0.2">
      <c r="A31" s="21"/>
      <c r="B31" s="21" t="s">
        <v>53</v>
      </c>
      <c r="C31" s="21" t="s">
        <v>54</v>
      </c>
      <c r="D31" s="5">
        <v>2400000</v>
      </c>
      <c r="E31" s="5">
        <f t="shared" si="0"/>
        <v>1440000</v>
      </c>
      <c r="F31" s="22">
        <f t="shared" si="1"/>
        <v>1320000</v>
      </c>
      <c r="G31" s="5">
        <f t="shared" si="2"/>
        <v>1200000</v>
      </c>
      <c r="H31" s="33"/>
    </row>
    <row r="32" spans="1:9" ht="9.75" customHeight="1" x14ac:dyDescent="0.2">
      <c r="A32" s="34"/>
      <c r="B32" s="28" t="s">
        <v>55</v>
      </c>
      <c r="C32" s="35"/>
      <c r="D32" s="36"/>
      <c r="E32" s="37"/>
      <c r="F32" s="37"/>
      <c r="G32" s="35"/>
      <c r="H32" s="38"/>
    </row>
    <row r="33" spans="1:8" ht="9.75" customHeight="1" x14ac:dyDescent="0.2">
      <c r="A33" s="21"/>
      <c r="B33" s="39" t="s">
        <v>56</v>
      </c>
      <c r="C33" s="32" t="s">
        <v>57</v>
      </c>
      <c r="D33" s="40">
        <v>11760000</v>
      </c>
      <c r="E33" s="2">
        <v>7056000</v>
      </c>
      <c r="F33" s="40">
        <v>6468000.0000000009</v>
      </c>
      <c r="G33" s="5">
        <v>5880000</v>
      </c>
      <c r="H33" s="41" t="s">
        <v>58</v>
      </c>
    </row>
    <row r="34" spans="1:8" ht="9.75" customHeight="1" x14ac:dyDescent="0.2">
      <c r="A34" s="39"/>
      <c r="B34" s="21" t="s">
        <v>59</v>
      </c>
      <c r="C34" s="32" t="s">
        <v>60</v>
      </c>
      <c r="D34" s="5">
        <v>11370000</v>
      </c>
      <c r="E34" s="42">
        <v>6822000</v>
      </c>
      <c r="F34" s="40">
        <v>6253500.0000000009</v>
      </c>
      <c r="G34" s="5">
        <v>5685000</v>
      </c>
      <c r="H34" s="41" t="s">
        <v>58</v>
      </c>
    </row>
    <row r="35" spans="1:8" ht="9.75" customHeight="1" x14ac:dyDescent="0.2">
      <c r="A35" s="39"/>
      <c r="B35" s="39" t="s">
        <v>61</v>
      </c>
      <c r="C35" s="21" t="s">
        <v>62</v>
      </c>
      <c r="D35" s="5">
        <v>10150000</v>
      </c>
      <c r="E35" s="43">
        <v>6090000</v>
      </c>
      <c r="F35" s="40">
        <v>5582500</v>
      </c>
      <c r="G35" s="5">
        <v>5075000</v>
      </c>
      <c r="H35" s="41" t="s">
        <v>58</v>
      </c>
    </row>
    <row r="36" spans="1:8" ht="9.75" customHeight="1" x14ac:dyDescent="0.2">
      <c r="A36" s="39"/>
      <c r="B36" s="39" t="s">
        <v>63</v>
      </c>
      <c r="C36" s="21" t="s">
        <v>64</v>
      </c>
      <c r="D36" s="44">
        <v>7800000</v>
      </c>
      <c r="E36" s="2">
        <v>4680000</v>
      </c>
      <c r="F36" s="40">
        <v>4290000</v>
      </c>
      <c r="G36" s="2">
        <v>3900000</v>
      </c>
      <c r="H36" s="30" t="s">
        <v>58</v>
      </c>
    </row>
    <row r="37" spans="1:8" ht="9.75" customHeight="1" x14ac:dyDescent="0.2">
      <c r="A37" s="45"/>
      <c r="B37" s="32" t="s">
        <v>65</v>
      </c>
      <c r="C37" s="21" t="s">
        <v>66</v>
      </c>
      <c r="D37" s="5">
        <v>5900000</v>
      </c>
      <c r="E37" s="42">
        <v>3540000</v>
      </c>
      <c r="F37" s="5">
        <v>3245000.0000000005</v>
      </c>
      <c r="G37" s="5">
        <v>2950000</v>
      </c>
      <c r="H37" s="41" t="s">
        <v>58</v>
      </c>
    </row>
    <row r="38" spans="1:8" ht="9.75" customHeight="1" x14ac:dyDescent="0.2">
      <c r="A38" s="46"/>
      <c r="B38" s="21" t="s">
        <v>67</v>
      </c>
      <c r="C38" s="39" t="s">
        <v>68</v>
      </c>
      <c r="D38" s="47">
        <v>3500000</v>
      </c>
      <c r="E38" s="43">
        <v>2100000</v>
      </c>
      <c r="F38" s="47">
        <v>1925000.0000000002</v>
      </c>
      <c r="G38" s="5">
        <v>1750000</v>
      </c>
      <c r="H38" s="41" t="s">
        <v>58</v>
      </c>
    </row>
    <row r="39" spans="1:8" ht="9.75" customHeight="1" x14ac:dyDescent="0.2">
      <c r="A39" s="48"/>
      <c r="H39" s="48"/>
    </row>
  </sheetData>
  <autoFilter ref="B5:D31" xr:uid="{00000000-0009-0000-0000-000000000000}"/>
  <mergeCells count="5">
    <mergeCell ref="A1:F4"/>
    <mergeCell ref="A5:A6"/>
    <mergeCell ref="B5:B6"/>
    <mergeCell ref="D5:D6"/>
    <mergeCell ref="C5:C6"/>
  </mergeCell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3"/>
  </sheetPr>
  <dimension ref="A1:L29"/>
  <sheetViews>
    <sheetView zoomScale="85" workbookViewId="0">
      <pane xSplit="2" ySplit="3" topLeftCell="C4" activePane="bottomRight" state="frozen"/>
      <selection activeCell="I17" sqref="I17"/>
      <selection pane="topRight"/>
      <selection pane="bottomLeft"/>
      <selection pane="bottomRight" activeCell="C4" sqref="C4"/>
    </sheetView>
  </sheetViews>
  <sheetFormatPr defaultColWidth="8.796875" defaultRowHeight="12.75" x14ac:dyDescent="0.2"/>
  <cols>
    <col min="1" max="1" width="14.59765625" style="131" bestFit="1" customWidth="1"/>
    <col min="2" max="2" width="19.3984375" style="131" bestFit="1" customWidth="1"/>
    <col min="3" max="3" width="11.19921875" style="131" bestFit="1" customWidth="1"/>
    <col min="4" max="4" width="8.3984375" style="131" bestFit="1" customWidth="1"/>
    <col min="5" max="6" width="14.19921875" style="131" bestFit="1" customWidth="1"/>
    <col min="7" max="8" width="5.09765625" style="131" bestFit="1" customWidth="1"/>
    <col min="9" max="9" width="5" style="131" bestFit="1" customWidth="1"/>
    <col min="10" max="11" width="6.8984375" style="131" bestFit="1" customWidth="1"/>
    <col min="12" max="12" width="6.796875" style="131" bestFit="1" customWidth="1"/>
    <col min="13" max="22" width="7.69921875" style="131" bestFit="1" customWidth="1"/>
    <col min="23" max="23" width="8.796875" style="131" bestFit="1"/>
    <col min="24" max="16384" width="8.796875" style="131"/>
  </cols>
  <sheetData>
    <row r="1" spans="1:12" x14ac:dyDescent="0.2">
      <c r="A1" s="191" t="s">
        <v>292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x14ac:dyDescent="0.2">
      <c r="A2" s="192" t="s">
        <v>293</v>
      </c>
      <c r="B2" s="192" t="s">
        <v>294</v>
      </c>
      <c r="C2" s="189" t="s">
        <v>295</v>
      </c>
      <c r="D2" s="189"/>
      <c r="E2" s="189"/>
      <c r="F2" s="189"/>
      <c r="G2" s="189"/>
      <c r="H2" s="189"/>
      <c r="I2" s="189"/>
      <c r="J2" s="189"/>
      <c r="K2" s="189"/>
      <c r="L2" s="189"/>
    </row>
    <row r="3" spans="1:12" ht="22.5" x14ac:dyDescent="0.2">
      <c r="A3" s="192"/>
      <c r="B3" s="192"/>
      <c r="C3" s="132" t="s">
        <v>296</v>
      </c>
      <c r="D3" s="132" t="s">
        <v>297</v>
      </c>
      <c r="E3" s="132" t="s">
        <v>298</v>
      </c>
      <c r="F3" s="132" t="s">
        <v>299</v>
      </c>
      <c r="G3" s="132" t="s">
        <v>300</v>
      </c>
      <c r="H3" s="132" t="s">
        <v>301</v>
      </c>
      <c r="I3" s="132" t="s">
        <v>302</v>
      </c>
      <c r="J3" s="132" t="s">
        <v>303</v>
      </c>
      <c r="K3" s="132" t="s">
        <v>304</v>
      </c>
      <c r="L3" s="132" t="s">
        <v>305</v>
      </c>
    </row>
    <row r="4" spans="1:12" ht="33.75" x14ac:dyDescent="0.2">
      <c r="A4" s="190" t="s">
        <v>306</v>
      </c>
      <c r="B4" s="132" t="s">
        <v>307</v>
      </c>
      <c r="C4" s="133" t="s">
        <v>265</v>
      </c>
      <c r="D4" s="133">
        <v>0.15</v>
      </c>
      <c r="E4" s="134">
        <v>0</v>
      </c>
      <c r="F4" s="134">
        <v>0</v>
      </c>
      <c r="G4" s="133">
        <v>0.4</v>
      </c>
      <c r="H4" s="133">
        <v>0.45</v>
      </c>
      <c r="I4" s="133">
        <v>0.5</v>
      </c>
      <c r="J4" s="135">
        <v>0</v>
      </c>
      <c r="K4" s="135">
        <v>0</v>
      </c>
      <c r="L4" s="135">
        <v>0</v>
      </c>
    </row>
    <row r="5" spans="1:12" ht="33.75" x14ac:dyDescent="0.2">
      <c r="A5" s="190"/>
      <c r="B5" s="132" t="s">
        <v>308</v>
      </c>
      <c r="C5" s="133" t="s">
        <v>265</v>
      </c>
      <c r="D5" s="133">
        <v>0.15</v>
      </c>
      <c r="E5" s="134">
        <v>0</v>
      </c>
      <c r="F5" s="134">
        <v>0</v>
      </c>
      <c r="G5" s="133">
        <v>0.4</v>
      </c>
      <c r="H5" s="133">
        <v>0.45</v>
      </c>
      <c r="I5" s="133">
        <v>0.5</v>
      </c>
      <c r="J5" s="135">
        <v>0</v>
      </c>
      <c r="K5" s="135">
        <v>0</v>
      </c>
      <c r="L5" s="135">
        <v>0</v>
      </c>
    </row>
    <row r="6" spans="1:12" ht="33.75" x14ac:dyDescent="0.2">
      <c r="A6" s="190"/>
      <c r="B6" s="132" t="s">
        <v>309</v>
      </c>
      <c r="C6" s="133" t="s">
        <v>265</v>
      </c>
      <c r="D6" s="133">
        <v>0.15</v>
      </c>
      <c r="E6" s="134">
        <v>0</v>
      </c>
      <c r="F6" s="134">
        <v>0</v>
      </c>
      <c r="G6" s="133">
        <v>0.4</v>
      </c>
      <c r="H6" s="133">
        <v>0.45</v>
      </c>
      <c r="I6" s="133">
        <v>0.5</v>
      </c>
      <c r="J6" s="135">
        <v>0</v>
      </c>
      <c r="K6" s="135">
        <v>0</v>
      </c>
      <c r="L6" s="135">
        <v>0</v>
      </c>
    </row>
    <row r="7" spans="1:12" ht="33.75" x14ac:dyDescent="0.2">
      <c r="A7" s="190"/>
      <c r="B7" s="132" t="s">
        <v>310</v>
      </c>
      <c r="C7" s="133" t="s">
        <v>265</v>
      </c>
      <c r="D7" s="133">
        <v>0.15</v>
      </c>
      <c r="E7" s="134">
        <v>0</v>
      </c>
      <c r="F7" s="134">
        <v>0</v>
      </c>
      <c r="G7" s="133">
        <v>0.4</v>
      </c>
      <c r="H7" s="133">
        <v>0.45</v>
      </c>
      <c r="I7" s="133">
        <v>0.5</v>
      </c>
      <c r="J7" s="135">
        <v>0</v>
      </c>
      <c r="K7" s="135">
        <v>0</v>
      </c>
      <c r="L7" s="135">
        <v>0</v>
      </c>
    </row>
    <row r="8" spans="1:12" x14ac:dyDescent="0.2">
      <c r="A8" s="132"/>
      <c r="B8" s="132" t="s">
        <v>311</v>
      </c>
      <c r="C8" s="135">
        <v>0</v>
      </c>
      <c r="D8" s="133">
        <v>0.15</v>
      </c>
      <c r="E8" s="134"/>
      <c r="F8" s="134"/>
      <c r="G8" s="133">
        <v>0.4</v>
      </c>
      <c r="H8" s="133">
        <v>0.45</v>
      </c>
      <c r="I8" s="133">
        <v>0.5</v>
      </c>
      <c r="J8" s="135">
        <v>0</v>
      </c>
      <c r="K8" s="135">
        <v>0</v>
      </c>
      <c r="L8" s="135">
        <v>0</v>
      </c>
    </row>
    <row r="9" spans="1:12" ht="33.75" x14ac:dyDescent="0.2">
      <c r="A9" s="190" t="s">
        <v>312</v>
      </c>
      <c r="B9" s="132" t="s">
        <v>313</v>
      </c>
      <c r="C9" s="133" t="s">
        <v>265</v>
      </c>
      <c r="D9" s="133">
        <v>0.15</v>
      </c>
      <c r="E9" s="134">
        <v>0</v>
      </c>
      <c r="F9" s="134">
        <v>0</v>
      </c>
      <c r="G9" s="135">
        <v>0</v>
      </c>
      <c r="H9" s="135">
        <v>0</v>
      </c>
      <c r="I9" s="135">
        <v>0</v>
      </c>
      <c r="J9" s="133">
        <v>0.4</v>
      </c>
      <c r="K9" s="133">
        <v>0.45</v>
      </c>
      <c r="L9" s="133">
        <v>0.5</v>
      </c>
    </row>
    <row r="10" spans="1:12" ht="33.75" x14ac:dyDescent="0.2">
      <c r="A10" s="190"/>
      <c r="B10" s="132" t="s">
        <v>314</v>
      </c>
      <c r="C10" s="133" t="s">
        <v>265</v>
      </c>
      <c r="D10" s="133">
        <v>0.15</v>
      </c>
      <c r="E10" s="134">
        <v>0</v>
      </c>
      <c r="F10" s="134">
        <v>0</v>
      </c>
      <c r="G10" s="135">
        <v>0</v>
      </c>
      <c r="H10" s="135">
        <v>0</v>
      </c>
      <c r="I10" s="135">
        <v>0</v>
      </c>
      <c r="J10" s="133">
        <v>0.4</v>
      </c>
      <c r="K10" s="133">
        <v>0.45</v>
      </c>
      <c r="L10" s="133">
        <v>0.5</v>
      </c>
    </row>
    <row r="11" spans="1:12" x14ac:dyDescent="0.2">
      <c r="A11" s="190"/>
      <c r="B11" s="132" t="s">
        <v>315</v>
      </c>
      <c r="C11" s="135">
        <v>0</v>
      </c>
      <c r="D11" s="133">
        <v>0.15</v>
      </c>
      <c r="E11" s="134">
        <v>0</v>
      </c>
      <c r="F11" s="134">
        <v>0</v>
      </c>
      <c r="G11" s="135">
        <v>0</v>
      </c>
      <c r="H11" s="135">
        <v>0</v>
      </c>
      <c r="I11" s="135">
        <v>0</v>
      </c>
      <c r="J11" s="133">
        <v>0.4</v>
      </c>
      <c r="K11" s="133">
        <v>0.45</v>
      </c>
      <c r="L11" s="133">
        <v>0.5</v>
      </c>
    </row>
    <row r="12" spans="1:12" x14ac:dyDescent="0.2">
      <c r="A12" s="190"/>
      <c r="B12" s="132" t="s">
        <v>316</v>
      </c>
      <c r="C12" s="135">
        <v>0</v>
      </c>
      <c r="D12" s="133">
        <v>0.15</v>
      </c>
      <c r="E12" s="134">
        <v>0</v>
      </c>
      <c r="F12" s="134">
        <v>0</v>
      </c>
      <c r="G12" s="135">
        <v>0</v>
      </c>
      <c r="H12" s="135">
        <v>0</v>
      </c>
      <c r="I12" s="135">
        <v>0</v>
      </c>
      <c r="J12" s="133">
        <v>0.4</v>
      </c>
      <c r="K12" s="133">
        <v>0.45</v>
      </c>
      <c r="L12" s="133">
        <v>0.5</v>
      </c>
    </row>
    <row r="13" spans="1:12" ht="33.75" x14ac:dyDescent="0.2">
      <c r="A13" s="190"/>
      <c r="B13" s="132" t="s">
        <v>317</v>
      </c>
      <c r="C13" s="133" t="s">
        <v>265</v>
      </c>
      <c r="D13" s="133">
        <v>0.15</v>
      </c>
      <c r="E13" s="134">
        <v>0</v>
      </c>
      <c r="F13" s="134">
        <v>0</v>
      </c>
      <c r="G13" s="135">
        <v>0</v>
      </c>
      <c r="H13" s="135">
        <v>0</v>
      </c>
      <c r="I13" s="135">
        <v>0</v>
      </c>
      <c r="J13" s="133">
        <v>0.4</v>
      </c>
      <c r="K13" s="133">
        <v>0.45</v>
      </c>
      <c r="L13" s="133">
        <v>0.5</v>
      </c>
    </row>
    <row r="14" spans="1:12" ht="33.75" x14ac:dyDescent="0.2">
      <c r="A14" s="190" t="s">
        <v>318</v>
      </c>
      <c r="B14" s="132" t="s">
        <v>319</v>
      </c>
      <c r="C14" s="133" t="s">
        <v>265</v>
      </c>
      <c r="D14" s="135">
        <v>0</v>
      </c>
      <c r="E14" s="134">
        <v>0</v>
      </c>
      <c r="F14" s="134">
        <v>0</v>
      </c>
      <c r="G14" s="133">
        <v>0.4</v>
      </c>
      <c r="H14" s="133">
        <v>0.45</v>
      </c>
      <c r="I14" s="133">
        <v>0.5</v>
      </c>
      <c r="J14" s="135">
        <v>0</v>
      </c>
      <c r="K14" s="135">
        <v>0</v>
      </c>
      <c r="L14" s="135">
        <v>0</v>
      </c>
    </row>
    <row r="15" spans="1:12" ht="33.75" x14ac:dyDescent="0.2">
      <c r="A15" s="190"/>
      <c r="B15" s="132" t="s">
        <v>320</v>
      </c>
      <c r="C15" s="133" t="s">
        <v>265</v>
      </c>
      <c r="D15" s="135">
        <v>0</v>
      </c>
      <c r="E15" s="134">
        <v>0</v>
      </c>
      <c r="F15" s="134">
        <v>0</v>
      </c>
      <c r="G15" s="133">
        <v>0.4</v>
      </c>
      <c r="H15" s="133">
        <v>0.45</v>
      </c>
      <c r="I15" s="133">
        <v>0.5</v>
      </c>
      <c r="J15" s="135">
        <v>0</v>
      </c>
      <c r="K15" s="135">
        <v>0</v>
      </c>
      <c r="L15" s="135">
        <v>0</v>
      </c>
    </row>
    <row r="16" spans="1:12" ht="33.75" x14ac:dyDescent="0.2">
      <c r="A16" s="190" t="s">
        <v>321</v>
      </c>
      <c r="B16" s="132" t="s">
        <v>322</v>
      </c>
      <c r="C16" s="133" t="s">
        <v>265</v>
      </c>
      <c r="D16" s="135">
        <v>0</v>
      </c>
      <c r="E16" s="134">
        <v>0</v>
      </c>
      <c r="F16" s="134">
        <v>0</v>
      </c>
      <c r="G16" s="135">
        <v>0</v>
      </c>
      <c r="H16" s="135">
        <v>0</v>
      </c>
      <c r="I16" s="135">
        <v>0</v>
      </c>
      <c r="J16" s="133">
        <v>0.4</v>
      </c>
      <c r="K16" s="133">
        <v>0.45</v>
      </c>
      <c r="L16" s="133">
        <v>0.5</v>
      </c>
    </row>
    <row r="17" spans="1:12" ht="33.75" x14ac:dyDescent="0.2">
      <c r="A17" s="190"/>
      <c r="B17" s="132" t="s">
        <v>323</v>
      </c>
      <c r="C17" s="133" t="s">
        <v>265</v>
      </c>
      <c r="D17" s="135">
        <v>0</v>
      </c>
      <c r="E17" s="134">
        <v>0</v>
      </c>
      <c r="F17" s="134">
        <v>0</v>
      </c>
      <c r="G17" s="135">
        <v>0</v>
      </c>
      <c r="H17" s="135">
        <v>0</v>
      </c>
      <c r="I17" s="135">
        <v>0</v>
      </c>
      <c r="J17" s="133">
        <v>0.4</v>
      </c>
      <c r="K17" s="133">
        <v>0.45</v>
      </c>
      <c r="L17" s="133">
        <v>0.5</v>
      </c>
    </row>
    <row r="18" spans="1:12" ht="22.5" x14ac:dyDescent="0.2">
      <c r="A18" s="190"/>
      <c r="B18" s="132" t="s">
        <v>324</v>
      </c>
      <c r="C18" s="135">
        <v>0</v>
      </c>
      <c r="D18" s="135">
        <v>0</v>
      </c>
      <c r="E18" s="134">
        <v>0</v>
      </c>
      <c r="F18" s="134">
        <v>0</v>
      </c>
      <c r="G18" s="135">
        <v>0</v>
      </c>
      <c r="H18" s="135">
        <v>0</v>
      </c>
      <c r="I18" s="135">
        <v>0</v>
      </c>
      <c r="J18" s="133">
        <v>0.4</v>
      </c>
      <c r="K18" s="133">
        <v>0.45</v>
      </c>
      <c r="L18" s="133">
        <v>0.5</v>
      </c>
    </row>
    <row r="19" spans="1:12" x14ac:dyDescent="0.2">
      <c r="A19" s="190"/>
      <c r="B19" s="132" t="s">
        <v>325</v>
      </c>
      <c r="C19" s="135">
        <v>0</v>
      </c>
      <c r="D19" s="135">
        <v>0</v>
      </c>
      <c r="E19" s="134">
        <v>0</v>
      </c>
      <c r="F19" s="134">
        <v>0</v>
      </c>
      <c r="G19" s="135">
        <v>0</v>
      </c>
      <c r="H19" s="135">
        <v>0</v>
      </c>
      <c r="I19" s="135">
        <v>0</v>
      </c>
      <c r="J19" s="133">
        <v>0.4</v>
      </c>
      <c r="K19" s="133">
        <v>0.45</v>
      </c>
      <c r="L19" s="133">
        <v>0.5</v>
      </c>
    </row>
    <row r="20" spans="1:12" ht="45" x14ac:dyDescent="0.2">
      <c r="A20" s="132" t="s">
        <v>326</v>
      </c>
      <c r="B20" s="132" t="s">
        <v>327</v>
      </c>
      <c r="C20" s="135">
        <v>0</v>
      </c>
      <c r="D20" s="135">
        <v>0</v>
      </c>
      <c r="E20" s="133" t="s">
        <v>270</v>
      </c>
      <c r="F20" s="133" t="s">
        <v>273</v>
      </c>
      <c r="G20" s="135">
        <v>0</v>
      </c>
      <c r="H20" s="135">
        <v>0</v>
      </c>
      <c r="I20" s="135">
        <v>0</v>
      </c>
      <c r="J20" s="133">
        <v>0.5</v>
      </c>
      <c r="K20" s="133">
        <v>0.5</v>
      </c>
      <c r="L20" s="133">
        <v>0.5</v>
      </c>
    </row>
    <row r="21" spans="1:12" ht="33.75" x14ac:dyDescent="0.2">
      <c r="A21" s="190" t="s">
        <v>328</v>
      </c>
      <c r="B21" s="132" t="s">
        <v>329</v>
      </c>
      <c r="C21" s="133" t="s">
        <v>265</v>
      </c>
      <c r="D21" s="133">
        <v>0.15</v>
      </c>
      <c r="E21" s="134">
        <v>0</v>
      </c>
      <c r="F21" s="134">
        <v>0</v>
      </c>
      <c r="G21" s="133">
        <v>0.4</v>
      </c>
      <c r="H21" s="133">
        <v>0.45</v>
      </c>
      <c r="I21" s="133">
        <v>0.5</v>
      </c>
      <c r="J21" s="135">
        <v>0</v>
      </c>
      <c r="K21" s="135">
        <v>0</v>
      </c>
      <c r="L21" s="135">
        <v>0</v>
      </c>
    </row>
    <row r="22" spans="1:12" ht="33.75" x14ac:dyDescent="0.2">
      <c r="A22" s="190"/>
      <c r="B22" s="132" t="s">
        <v>330</v>
      </c>
      <c r="C22" s="133" t="s">
        <v>265</v>
      </c>
      <c r="D22" s="133">
        <v>0.15</v>
      </c>
      <c r="E22" s="134">
        <v>0</v>
      </c>
      <c r="F22" s="134">
        <v>0</v>
      </c>
      <c r="G22" s="133">
        <v>0.4</v>
      </c>
      <c r="H22" s="133">
        <v>0.45</v>
      </c>
      <c r="I22" s="133">
        <v>0.5</v>
      </c>
      <c r="J22" s="135">
        <v>0</v>
      </c>
      <c r="K22" s="135">
        <v>0</v>
      </c>
      <c r="L22" s="135">
        <v>0</v>
      </c>
    </row>
    <row r="23" spans="1:12" ht="33.75" x14ac:dyDescent="0.2">
      <c r="A23" s="190" t="s">
        <v>331</v>
      </c>
      <c r="B23" s="132" t="s">
        <v>332</v>
      </c>
      <c r="C23" s="133" t="s">
        <v>265</v>
      </c>
      <c r="D23" s="133">
        <v>0.15</v>
      </c>
      <c r="E23" s="134">
        <v>0</v>
      </c>
      <c r="F23" s="134">
        <v>0</v>
      </c>
      <c r="G23" s="133">
        <v>0.4</v>
      </c>
      <c r="H23" s="133">
        <v>0.45</v>
      </c>
      <c r="I23" s="133">
        <v>0.5</v>
      </c>
      <c r="J23" s="135">
        <v>0</v>
      </c>
      <c r="K23" s="135">
        <v>0</v>
      </c>
      <c r="L23" s="135">
        <v>0</v>
      </c>
    </row>
    <row r="24" spans="1:12" ht="33.75" x14ac:dyDescent="0.2">
      <c r="A24" s="190"/>
      <c r="B24" s="132" t="s">
        <v>333</v>
      </c>
      <c r="C24" s="133" t="s">
        <v>265</v>
      </c>
      <c r="D24" s="133">
        <v>0.15</v>
      </c>
      <c r="E24" s="134">
        <v>0</v>
      </c>
      <c r="F24" s="134">
        <v>0</v>
      </c>
      <c r="G24" s="133">
        <v>0.4</v>
      </c>
      <c r="H24" s="133">
        <v>0.45</v>
      </c>
      <c r="I24" s="133">
        <v>0.5</v>
      </c>
      <c r="J24" s="135">
        <v>0</v>
      </c>
      <c r="K24" s="135">
        <v>0</v>
      </c>
      <c r="L24" s="135">
        <v>0</v>
      </c>
    </row>
    <row r="25" spans="1:12" ht="33.75" x14ac:dyDescent="0.2">
      <c r="A25" s="190"/>
      <c r="B25" s="132" t="s">
        <v>334</v>
      </c>
      <c r="C25" s="133" t="s">
        <v>265</v>
      </c>
      <c r="D25" s="133">
        <v>0.15</v>
      </c>
      <c r="E25" s="134">
        <v>0</v>
      </c>
      <c r="F25" s="134">
        <v>0</v>
      </c>
      <c r="G25" s="133">
        <v>0.4</v>
      </c>
      <c r="H25" s="133">
        <v>0.45</v>
      </c>
      <c r="I25" s="133">
        <v>0.5</v>
      </c>
      <c r="J25" s="135">
        <v>0</v>
      </c>
      <c r="K25" s="135">
        <v>0</v>
      </c>
      <c r="L25" s="135">
        <v>0</v>
      </c>
    </row>
    <row r="26" spans="1:12" ht="33.75" x14ac:dyDescent="0.2">
      <c r="A26" s="190" t="s">
        <v>335</v>
      </c>
      <c r="B26" s="132" t="s">
        <v>336</v>
      </c>
      <c r="C26" s="133" t="s">
        <v>265</v>
      </c>
      <c r="D26" s="133">
        <v>0.15</v>
      </c>
      <c r="E26" s="134">
        <v>0</v>
      </c>
      <c r="F26" s="134">
        <v>0</v>
      </c>
      <c r="G26" s="133">
        <v>0.4</v>
      </c>
      <c r="H26" s="133">
        <v>0.45</v>
      </c>
      <c r="I26" s="133">
        <v>0.5</v>
      </c>
      <c r="J26" s="135">
        <v>0</v>
      </c>
      <c r="K26" s="135">
        <v>0</v>
      </c>
      <c r="L26" s="135">
        <v>0</v>
      </c>
    </row>
    <row r="27" spans="1:12" ht="33.75" x14ac:dyDescent="0.2">
      <c r="A27" s="190"/>
      <c r="B27" s="132" t="s">
        <v>337</v>
      </c>
      <c r="C27" s="133" t="s">
        <v>265</v>
      </c>
      <c r="D27" s="133">
        <v>0.15</v>
      </c>
      <c r="E27" s="134">
        <v>0</v>
      </c>
      <c r="F27" s="134">
        <v>0</v>
      </c>
      <c r="G27" s="133">
        <v>0.4</v>
      </c>
      <c r="H27" s="133">
        <v>0.45</v>
      </c>
      <c r="I27" s="133">
        <v>0.5</v>
      </c>
      <c r="J27" s="135">
        <v>0</v>
      </c>
      <c r="K27" s="135">
        <v>0</v>
      </c>
      <c r="L27" s="135">
        <v>0</v>
      </c>
    </row>
    <row r="28" spans="1:12" ht="33.75" x14ac:dyDescent="0.2">
      <c r="A28" s="190"/>
      <c r="B28" s="132" t="s">
        <v>338</v>
      </c>
      <c r="C28" s="133" t="s">
        <v>265</v>
      </c>
      <c r="D28" s="133">
        <v>0.15</v>
      </c>
      <c r="E28" s="134">
        <v>0</v>
      </c>
      <c r="F28" s="134">
        <v>0</v>
      </c>
      <c r="G28" s="133">
        <v>0.4</v>
      </c>
      <c r="H28" s="133">
        <v>0.45</v>
      </c>
      <c r="I28" s="133">
        <v>0.5</v>
      </c>
      <c r="J28" s="135">
        <v>0</v>
      </c>
      <c r="K28" s="135">
        <v>0</v>
      </c>
      <c r="L28" s="135">
        <v>0</v>
      </c>
    </row>
    <row r="29" spans="1:12" ht="33.75" x14ac:dyDescent="0.2">
      <c r="A29" s="190"/>
      <c r="B29" s="132" t="s">
        <v>339</v>
      </c>
      <c r="C29" s="133" t="s">
        <v>265</v>
      </c>
      <c r="D29" s="133">
        <v>0.15</v>
      </c>
      <c r="E29" s="134">
        <v>0</v>
      </c>
      <c r="F29" s="134">
        <v>0</v>
      </c>
      <c r="G29" s="133">
        <v>0.4</v>
      </c>
      <c r="H29" s="133">
        <v>0.45</v>
      </c>
      <c r="I29" s="133">
        <v>0.5</v>
      </c>
      <c r="J29" s="135">
        <v>0</v>
      </c>
      <c r="K29" s="135">
        <v>0</v>
      </c>
      <c r="L29" s="135">
        <v>0</v>
      </c>
    </row>
  </sheetData>
  <mergeCells count="11">
    <mergeCell ref="A9:A13"/>
    <mergeCell ref="A1:L1"/>
    <mergeCell ref="A2:A3"/>
    <mergeCell ref="B2:B3"/>
    <mergeCell ref="C2:L2"/>
    <mergeCell ref="A4:A7"/>
    <mergeCell ref="A14:A15"/>
    <mergeCell ref="A16:A19"/>
    <mergeCell ref="A21:A22"/>
    <mergeCell ref="A23:A25"/>
    <mergeCell ref="A26:A29"/>
  </mergeCells>
  <pageMargins left="0.7" right="0.7" top="0.75" bottom="0.75" header="0.3" footer="0.3"/>
  <pageSetup paperSize="9" orientation="portrait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3"/>
  </sheetPr>
  <dimension ref="A1:P16"/>
  <sheetViews>
    <sheetView zoomScale="80" workbookViewId="0">
      <pane xSplit="1" ySplit="3" topLeftCell="B4" activePane="bottomRight" state="frozen"/>
      <selection activeCell="B27" sqref="B27"/>
      <selection pane="topRight"/>
      <selection pane="bottomLeft"/>
      <selection pane="bottomRight" activeCell="B4" sqref="B4"/>
    </sheetView>
  </sheetViews>
  <sheetFormatPr defaultRowHeight="14.25" customHeight="1" x14ac:dyDescent="0.2"/>
  <cols>
    <col min="1" max="1" width="16.5" bestFit="1" customWidth="1"/>
    <col min="2" max="14" width="7.59765625" bestFit="1" customWidth="1"/>
    <col min="15" max="15" width="2" bestFit="1" customWidth="1"/>
    <col min="16" max="16" width="20.796875" bestFit="1" customWidth="1"/>
  </cols>
  <sheetData>
    <row r="1" spans="1:16" ht="14.25" customHeight="1" x14ac:dyDescent="0.2">
      <c r="A1" s="193" t="s">
        <v>340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6" ht="14.25" customHeight="1" x14ac:dyDescent="0.2">
      <c r="A2" s="194" t="s">
        <v>294</v>
      </c>
      <c r="B2" s="195" t="s">
        <v>295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P2" s="196" t="s">
        <v>341</v>
      </c>
    </row>
    <row r="3" spans="1:16" ht="65.25" customHeight="1" x14ac:dyDescent="0.2">
      <c r="A3" s="194"/>
      <c r="B3" s="136" t="s">
        <v>296</v>
      </c>
      <c r="C3" s="136" t="s">
        <v>297</v>
      </c>
      <c r="D3" s="136" t="s">
        <v>342</v>
      </c>
      <c r="E3" s="136" t="s">
        <v>343</v>
      </c>
      <c r="F3" s="136" t="s">
        <v>300</v>
      </c>
      <c r="G3" s="136" t="s">
        <v>301</v>
      </c>
      <c r="H3" s="136" t="s">
        <v>302</v>
      </c>
      <c r="I3" s="136" t="s">
        <v>344</v>
      </c>
      <c r="J3" s="136" t="s">
        <v>345</v>
      </c>
      <c r="K3" s="136" t="s">
        <v>346</v>
      </c>
      <c r="L3" s="136" t="s">
        <v>347</v>
      </c>
      <c r="M3" s="136" t="s">
        <v>348</v>
      </c>
      <c r="N3" s="136" t="s">
        <v>349</v>
      </c>
      <c r="P3" s="196"/>
    </row>
    <row r="4" spans="1:16" ht="14.25" customHeight="1" x14ac:dyDescent="0.2">
      <c r="A4" s="136" t="s">
        <v>296</v>
      </c>
      <c r="B4" s="137" t="s">
        <v>350</v>
      </c>
      <c r="C4" s="137" t="s">
        <v>351</v>
      </c>
      <c r="D4" s="137" t="s">
        <v>352</v>
      </c>
      <c r="E4" s="137" t="s">
        <v>352</v>
      </c>
      <c r="F4" s="137" t="s">
        <v>351</v>
      </c>
      <c r="G4" s="137" t="s">
        <v>351</v>
      </c>
      <c r="H4" s="137" t="s">
        <v>351</v>
      </c>
      <c r="I4" s="137" t="s">
        <v>351</v>
      </c>
      <c r="J4" s="137" t="s">
        <v>351</v>
      </c>
      <c r="K4" s="137" t="s">
        <v>351</v>
      </c>
      <c r="L4" s="137" t="s">
        <v>352</v>
      </c>
      <c r="M4" s="137" t="s">
        <v>352</v>
      </c>
      <c r="N4" s="137" t="s">
        <v>352</v>
      </c>
      <c r="P4" s="138" t="s">
        <v>353</v>
      </c>
    </row>
    <row r="5" spans="1:16" ht="14.25" customHeight="1" x14ac:dyDescent="0.2">
      <c r="A5" s="136" t="s">
        <v>297</v>
      </c>
      <c r="B5" s="137" t="s">
        <v>351</v>
      </c>
      <c r="C5" s="137" t="s">
        <v>350</v>
      </c>
      <c r="D5" s="137" t="s">
        <v>352</v>
      </c>
      <c r="E5" s="137" t="s">
        <v>352</v>
      </c>
      <c r="F5" s="137" t="s">
        <v>351</v>
      </c>
      <c r="G5" s="137" t="s">
        <v>351</v>
      </c>
      <c r="H5" s="137" t="s">
        <v>351</v>
      </c>
      <c r="I5" s="137" t="s">
        <v>351</v>
      </c>
      <c r="J5" s="137" t="s">
        <v>351</v>
      </c>
      <c r="K5" s="137" t="s">
        <v>351</v>
      </c>
      <c r="L5" s="137" t="s">
        <v>352</v>
      </c>
      <c r="M5" s="137" t="s">
        <v>352</v>
      </c>
      <c r="N5" s="137" t="s">
        <v>352</v>
      </c>
      <c r="P5" s="139" t="s">
        <v>354</v>
      </c>
    </row>
    <row r="6" spans="1:16" ht="14.25" customHeight="1" x14ac:dyDescent="0.2">
      <c r="A6" s="136" t="s">
        <v>355</v>
      </c>
      <c r="B6" s="137" t="s">
        <v>352</v>
      </c>
      <c r="C6" s="137" t="s">
        <v>352</v>
      </c>
      <c r="D6" s="137" t="s">
        <v>350</v>
      </c>
      <c r="E6" s="137" t="s">
        <v>350</v>
      </c>
      <c r="F6" s="137" t="s">
        <v>350</v>
      </c>
      <c r="G6" s="137" t="s">
        <v>350</v>
      </c>
      <c r="H6" s="137" t="s">
        <v>350</v>
      </c>
      <c r="I6" s="137" t="s">
        <v>350</v>
      </c>
      <c r="J6" s="137" t="s">
        <v>350</v>
      </c>
      <c r="K6" s="137" t="s">
        <v>350</v>
      </c>
      <c r="L6" s="137" t="s">
        <v>350</v>
      </c>
      <c r="M6" s="137" t="s">
        <v>350</v>
      </c>
      <c r="N6" s="137" t="s">
        <v>350</v>
      </c>
      <c r="P6" s="140" t="s">
        <v>356</v>
      </c>
    </row>
    <row r="7" spans="1:16" ht="14.25" customHeight="1" x14ac:dyDescent="0.2">
      <c r="A7" s="136" t="s">
        <v>357</v>
      </c>
      <c r="B7" s="137" t="s">
        <v>352</v>
      </c>
      <c r="C7" s="137" t="s">
        <v>352</v>
      </c>
      <c r="D7" s="137" t="s">
        <v>350</v>
      </c>
      <c r="E7" s="137" t="s">
        <v>350</v>
      </c>
      <c r="F7" s="137" t="s">
        <v>350</v>
      </c>
      <c r="G7" s="137" t="s">
        <v>350</v>
      </c>
      <c r="H7" s="137" t="s">
        <v>350</v>
      </c>
      <c r="I7" s="137" t="s">
        <v>350</v>
      </c>
      <c r="J7" s="137" t="s">
        <v>350</v>
      </c>
      <c r="K7" s="137" t="s">
        <v>350</v>
      </c>
      <c r="L7" s="137" t="s">
        <v>351</v>
      </c>
      <c r="M7" s="137" t="s">
        <v>351</v>
      </c>
      <c r="N7" s="137" t="s">
        <v>351</v>
      </c>
    </row>
    <row r="8" spans="1:16" ht="14.25" customHeight="1" x14ac:dyDescent="0.2">
      <c r="A8" s="136" t="s">
        <v>300</v>
      </c>
      <c r="B8" s="137" t="s">
        <v>351</v>
      </c>
      <c r="C8" s="137" t="s">
        <v>351</v>
      </c>
      <c r="D8" s="137" t="s">
        <v>350</v>
      </c>
      <c r="E8" s="137" t="s">
        <v>350</v>
      </c>
      <c r="F8" s="137" t="s">
        <v>350</v>
      </c>
      <c r="G8" s="137" t="s">
        <v>350</v>
      </c>
      <c r="H8" s="137" t="s">
        <v>350</v>
      </c>
      <c r="I8" s="137" t="s">
        <v>350</v>
      </c>
      <c r="J8" s="137" t="s">
        <v>350</v>
      </c>
      <c r="K8" s="137" t="s">
        <v>350</v>
      </c>
      <c r="L8" s="137" t="s">
        <v>350</v>
      </c>
      <c r="M8" s="137" t="s">
        <v>350</v>
      </c>
      <c r="N8" s="137" t="s">
        <v>350</v>
      </c>
    </row>
    <row r="9" spans="1:16" ht="14.25" customHeight="1" x14ac:dyDescent="0.2">
      <c r="A9" s="136" t="s">
        <v>301</v>
      </c>
      <c r="B9" s="137" t="s">
        <v>351</v>
      </c>
      <c r="C9" s="137" t="s">
        <v>351</v>
      </c>
      <c r="D9" s="137" t="s">
        <v>350</v>
      </c>
      <c r="E9" s="137" t="s">
        <v>350</v>
      </c>
      <c r="F9" s="137" t="s">
        <v>350</v>
      </c>
      <c r="G9" s="137" t="s">
        <v>350</v>
      </c>
      <c r="H9" s="137" t="s">
        <v>350</v>
      </c>
      <c r="I9" s="137" t="s">
        <v>350</v>
      </c>
      <c r="J9" s="137" t="s">
        <v>350</v>
      </c>
      <c r="K9" s="137" t="s">
        <v>350</v>
      </c>
      <c r="L9" s="137" t="s">
        <v>350</v>
      </c>
      <c r="M9" s="137" t="s">
        <v>350</v>
      </c>
      <c r="N9" s="137" t="s">
        <v>350</v>
      </c>
    </row>
    <row r="10" spans="1:16" ht="14.25" customHeight="1" x14ac:dyDescent="0.2">
      <c r="A10" s="136" t="s">
        <v>302</v>
      </c>
      <c r="B10" s="137" t="s">
        <v>351</v>
      </c>
      <c r="C10" s="137" t="s">
        <v>351</v>
      </c>
      <c r="D10" s="137" t="s">
        <v>350</v>
      </c>
      <c r="E10" s="137" t="s">
        <v>350</v>
      </c>
      <c r="F10" s="137" t="s">
        <v>350</v>
      </c>
      <c r="G10" s="137" t="s">
        <v>350</v>
      </c>
      <c r="H10" s="137" t="s">
        <v>350</v>
      </c>
      <c r="I10" s="137" t="s">
        <v>350</v>
      </c>
      <c r="J10" s="137" t="s">
        <v>350</v>
      </c>
      <c r="K10" s="137" t="s">
        <v>350</v>
      </c>
      <c r="L10" s="137" t="s">
        <v>350</v>
      </c>
      <c r="M10" s="137" t="s">
        <v>350</v>
      </c>
      <c r="N10" s="137" t="s">
        <v>350</v>
      </c>
    </row>
    <row r="11" spans="1:16" ht="14.25" customHeight="1" x14ac:dyDescent="0.2">
      <c r="A11" s="136" t="s">
        <v>344</v>
      </c>
      <c r="B11" s="137" t="s">
        <v>351</v>
      </c>
      <c r="C11" s="137" t="s">
        <v>351</v>
      </c>
      <c r="D11" s="137" t="s">
        <v>350</v>
      </c>
      <c r="E11" s="137" t="s">
        <v>350</v>
      </c>
      <c r="F11" s="137" t="s">
        <v>350</v>
      </c>
      <c r="G11" s="137" t="s">
        <v>350</v>
      </c>
      <c r="H11" s="137" t="s">
        <v>350</v>
      </c>
      <c r="I11" s="137" t="s">
        <v>350</v>
      </c>
      <c r="J11" s="137" t="s">
        <v>350</v>
      </c>
      <c r="K11" s="137" t="s">
        <v>350</v>
      </c>
      <c r="L11" s="137" t="s">
        <v>350</v>
      </c>
      <c r="M11" s="137" t="s">
        <v>350</v>
      </c>
      <c r="N11" s="137" t="s">
        <v>350</v>
      </c>
    </row>
    <row r="12" spans="1:16" ht="14.25" customHeight="1" x14ac:dyDescent="0.2">
      <c r="A12" s="136" t="s">
        <v>345</v>
      </c>
      <c r="B12" s="137" t="s">
        <v>351</v>
      </c>
      <c r="C12" s="137" t="s">
        <v>351</v>
      </c>
      <c r="D12" s="137" t="s">
        <v>350</v>
      </c>
      <c r="E12" s="137" t="s">
        <v>350</v>
      </c>
      <c r="F12" s="137" t="s">
        <v>350</v>
      </c>
      <c r="G12" s="137" t="s">
        <v>350</v>
      </c>
      <c r="H12" s="137" t="s">
        <v>350</v>
      </c>
      <c r="I12" s="137" t="s">
        <v>350</v>
      </c>
      <c r="J12" s="137" t="s">
        <v>350</v>
      </c>
      <c r="K12" s="137" t="s">
        <v>350</v>
      </c>
      <c r="L12" s="137" t="s">
        <v>350</v>
      </c>
      <c r="M12" s="137" t="s">
        <v>350</v>
      </c>
      <c r="N12" s="137" t="s">
        <v>350</v>
      </c>
    </row>
    <row r="13" spans="1:16" ht="14.25" customHeight="1" x14ac:dyDescent="0.2">
      <c r="A13" s="136" t="s">
        <v>346</v>
      </c>
      <c r="B13" s="137" t="s">
        <v>351</v>
      </c>
      <c r="C13" s="137" t="s">
        <v>351</v>
      </c>
      <c r="D13" s="137" t="s">
        <v>350</v>
      </c>
      <c r="E13" s="137" t="s">
        <v>350</v>
      </c>
      <c r="F13" s="137" t="s">
        <v>350</v>
      </c>
      <c r="G13" s="137" t="s">
        <v>350</v>
      </c>
      <c r="H13" s="137" t="s">
        <v>350</v>
      </c>
      <c r="I13" s="137" t="s">
        <v>350</v>
      </c>
      <c r="J13" s="137" t="s">
        <v>350</v>
      </c>
      <c r="K13" s="137" t="s">
        <v>350</v>
      </c>
      <c r="L13" s="137" t="s">
        <v>350</v>
      </c>
      <c r="M13" s="137" t="s">
        <v>350</v>
      </c>
      <c r="N13" s="137" t="s">
        <v>350</v>
      </c>
    </row>
    <row r="14" spans="1:16" ht="14.25" customHeight="1" x14ac:dyDescent="0.2">
      <c r="A14" s="136" t="s">
        <v>347</v>
      </c>
      <c r="B14" s="137" t="s">
        <v>352</v>
      </c>
      <c r="C14" s="137" t="s">
        <v>352</v>
      </c>
      <c r="D14" s="137" t="s">
        <v>350</v>
      </c>
      <c r="E14" s="137" t="s">
        <v>351</v>
      </c>
      <c r="F14" s="137" t="s">
        <v>350</v>
      </c>
      <c r="G14" s="137" t="s">
        <v>350</v>
      </c>
      <c r="H14" s="137" t="s">
        <v>350</v>
      </c>
      <c r="I14" s="137" t="s">
        <v>350</v>
      </c>
      <c r="J14" s="137" t="s">
        <v>350</v>
      </c>
      <c r="K14" s="137" t="s">
        <v>350</v>
      </c>
      <c r="L14" s="137" t="s">
        <v>350</v>
      </c>
      <c r="M14" s="137" t="s">
        <v>350</v>
      </c>
      <c r="N14" s="137" t="s">
        <v>350</v>
      </c>
    </row>
    <row r="15" spans="1:16" ht="14.25" customHeight="1" x14ac:dyDescent="0.2">
      <c r="A15" s="136" t="s">
        <v>358</v>
      </c>
      <c r="B15" s="137" t="s">
        <v>352</v>
      </c>
      <c r="C15" s="137" t="s">
        <v>352</v>
      </c>
      <c r="D15" s="137" t="s">
        <v>350</v>
      </c>
      <c r="E15" s="137" t="s">
        <v>351</v>
      </c>
      <c r="F15" s="137" t="s">
        <v>350</v>
      </c>
      <c r="G15" s="137" t="s">
        <v>350</v>
      </c>
      <c r="H15" s="137" t="s">
        <v>350</v>
      </c>
      <c r="I15" s="137" t="s">
        <v>350</v>
      </c>
      <c r="J15" s="137" t="s">
        <v>350</v>
      </c>
      <c r="K15" s="137" t="s">
        <v>350</v>
      </c>
      <c r="L15" s="137" t="s">
        <v>350</v>
      </c>
      <c r="M15" s="137" t="s">
        <v>350</v>
      </c>
      <c r="N15" s="137" t="s">
        <v>350</v>
      </c>
    </row>
    <row r="16" spans="1:16" ht="14.25" customHeight="1" x14ac:dyDescent="0.2">
      <c r="A16" s="136" t="s">
        <v>349</v>
      </c>
      <c r="B16" s="137" t="s">
        <v>352</v>
      </c>
      <c r="C16" s="137" t="s">
        <v>352</v>
      </c>
      <c r="D16" s="137" t="s">
        <v>350</v>
      </c>
      <c r="E16" s="137" t="s">
        <v>351</v>
      </c>
      <c r="F16" s="137" t="s">
        <v>350</v>
      </c>
      <c r="G16" s="137" t="s">
        <v>350</v>
      </c>
      <c r="H16" s="137" t="s">
        <v>350</v>
      </c>
      <c r="I16" s="137" t="s">
        <v>350</v>
      </c>
      <c r="J16" s="137" t="s">
        <v>350</v>
      </c>
      <c r="K16" s="137" t="s">
        <v>350</v>
      </c>
      <c r="L16" s="137" t="s">
        <v>350</v>
      </c>
      <c r="M16" s="137" t="s">
        <v>350</v>
      </c>
      <c r="N16" s="137" t="s">
        <v>350</v>
      </c>
    </row>
  </sheetData>
  <mergeCells count="4">
    <mergeCell ref="A1:N1"/>
    <mergeCell ref="A2:A3"/>
    <mergeCell ref="B2:N2"/>
    <mergeCell ref="P2:P3"/>
  </mergeCells>
  <conditionalFormatting sqref="B4:N13 L14:N16">
    <cfRule type="containsText" dxfId="5" priority="13" operator="containsText" text="НП">
      <formula>NOT(ISERROR(SEARCH("НП",B4)))</formula>
    </cfRule>
  </conditionalFormatting>
  <conditionalFormatting sqref="B4:N13 L14:N16">
    <cfRule type="containsText" dxfId="4" priority="14" operator="containsText" text="Нет">
      <formula>NOT(ISERROR(SEARCH("Нет",B4)))</formula>
    </cfRule>
  </conditionalFormatting>
  <conditionalFormatting sqref="B4:N13 L14:N16">
    <cfRule type="containsText" dxfId="3" priority="15" operator="containsText" text="да">
      <formula>NOT(ISERROR(SEARCH("да",B4)))</formula>
    </cfRule>
  </conditionalFormatting>
  <conditionalFormatting sqref="B14:K16">
    <cfRule type="containsText" dxfId="2" priority="10" operator="containsText" text="НП">
      <formula>NOT(ISERROR(SEARCH("НП",B14)))</formula>
    </cfRule>
  </conditionalFormatting>
  <conditionalFormatting sqref="B14:K16">
    <cfRule type="containsText" dxfId="1" priority="11" operator="containsText" text="Нет">
      <formula>NOT(ISERROR(SEARCH("Нет",B14)))</formula>
    </cfRule>
  </conditionalFormatting>
  <conditionalFormatting sqref="B14:K16">
    <cfRule type="containsText" dxfId="0" priority="12" operator="containsText" text="да">
      <formula>NOT(ISERROR(SEARCH("да",B14)))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showGridLines="0" zoomScale="90" workbookViewId="0">
      <pane ySplit="6" topLeftCell="A7" activePane="bottomLeft" state="frozen"/>
      <selection activeCell="B8" sqref="B8"/>
      <selection pane="bottomLeft"/>
    </sheetView>
  </sheetViews>
  <sheetFormatPr defaultColWidth="8.796875" defaultRowHeight="9.75" customHeight="1" outlineLevelCol="1" x14ac:dyDescent="0.2"/>
  <cols>
    <col min="1" max="1" width="1.3984375" style="1" bestFit="1" customWidth="1"/>
    <col min="2" max="2" width="22" style="1" bestFit="1" customWidth="1"/>
    <col min="3" max="3" width="61.796875" style="1" hidden="1" bestFit="1" customWidth="1" outlineLevel="1"/>
    <col min="4" max="4" width="10.59765625" style="2" bestFit="1" customWidth="1" collapsed="1"/>
    <col min="5" max="5" width="10.5" style="2" bestFit="1" customWidth="1"/>
    <col min="6" max="6" width="11.8984375" style="2" bestFit="1" customWidth="1"/>
    <col min="7" max="7" width="13.296875" style="2" bestFit="1" customWidth="1"/>
    <col min="8" max="8" width="28.69921875" style="1" hidden="1" bestFit="1" customWidth="1" outlineLevel="1"/>
    <col min="9" max="9" width="1.69921875" style="1" hidden="1" bestFit="1" customWidth="1" outlineLevel="1"/>
    <col min="10" max="10" width="8.796875" style="1" bestFit="1" customWidth="1" collapsed="1"/>
    <col min="11" max="24" width="8.796875" style="1" bestFit="1" customWidth="1"/>
    <col min="25" max="25" width="8.796875" style="1" bestFit="1"/>
    <col min="26" max="16384" width="8.796875" style="1"/>
  </cols>
  <sheetData>
    <row r="1" spans="1:9" s="3" customFormat="1" ht="9.75" customHeight="1" x14ac:dyDescent="0.2">
      <c r="A1" s="141" t="s">
        <v>0</v>
      </c>
      <c r="B1" s="142"/>
      <c r="C1" s="142"/>
      <c r="D1" s="142"/>
      <c r="E1" s="142"/>
      <c r="F1" s="143"/>
      <c r="G1" s="4"/>
      <c r="H1" s="154"/>
    </row>
    <row r="2" spans="1:9" s="3" customFormat="1" ht="9.75" customHeight="1" x14ac:dyDescent="0.2">
      <c r="A2" s="144"/>
      <c r="B2" s="145"/>
      <c r="C2" s="145"/>
      <c r="D2" s="145"/>
      <c r="E2" s="145"/>
      <c r="F2" s="146"/>
      <c r="G2" s="4"/>
      <c r="H2" s="155"/>
    </row>
    <row r="3" spans="1:9" s="3" customFormat="1" ht="9.75" customHeight="1" x14ac:dyDescent="0.2">
      <c r="A3" s="144"/>
      <c r="B3" s="145"/>
      <c r="C3" s="145"/>
      <c r="D3" s="145"/>
      <c r="E3" s="145"/>
      <c r="F3" s="146"/>
      <c r="G3" s="4"/>
      <c r="H3" s="155"/>
    </row>
    <row r="4" spans="1:9" ht="9.75" customHeight="1" x14ac:dyDescent="0.2">
      <c r="A4" s="147"/>
      <c r="B4" s="148"/>
      <c r="C4" s="148"/>
      <c r="D4" s="148"/>
      <c r="E4" s="148"/>
      <c r="F4" s="149"/>
      <c r="G4" s="5"/>
      <c r="H4" s="156"/>
      <c r="I4" s="49"/>
    </row>
    <row r="5" spans="1:9" s="3" customFormat="1" ht="56.45" customHeight="1" x14ac:dyDescent="0.2">
      <c r="A5" s="150"/>
      <c r="B5" s="150" t="s">
        <v>1</v>
      </c>
      <c r="C5" s="152" t="s">
        <v>2</v>
      </c>
      <c r="D5" s="151" t="s">
        <v>3</v>
      </c>
      <c r="E5" s="9" t="s">
        <v>4</v>
      </c>
      <c r="F5" s="9" t="s">
        <v>5</v>
      </c>
      <c r="G5" s="9" t="s">
        <v>6</v>
      </c>
      <c r="H5" s="157" t="s">
        <v>69</v>
      </c>
      <c r="I5" s="158"/>
    </row>
    <row r="6" spans="1:9" s="3" customFormat="1" ht="12" customHeight="1" x14ac:dyDescent="0.2">
      <c r="A6" s="150"/>
      <c r="B6" s="150"/>
      <c r="C6" s="153"/>
      <c r="D6" s="151"/>
      <c r="E6" s="10">
        <v>0.4</v>
      </c>
      <c r="F6" s="10">
        <v>0.45</v>
      </c>
      <c r="G6" s="10">
        <v>0.5</v>
      </c>
      <c r="H6" s="159"/>
      <c r="I6" s="160"/>
    </row>
    <row r="7" spans="1:9" ht="9.75" customHeight="1" x14ac:dyDescent="0.2">
      <c r="A7" s="25"/>
      <c r="B7" s="26" t="s">
        <v>70</v>
      </c>
      <c r="C7" s="27" t="s">
        <v>70</v>
      </c>
      <c r="D7" s="28"/>
      <c r="E7" s="28"/>
      <c r="F7" s="28"/>
      <c r="G7" s="28"/>
      <c r="H7" s="161"/>
      <c r="I7" s="162"/>
    </row>
    <row r="8" spans="1:9" ht="9.75" customHeight="1" x14ac:dyDescent="0.2">
      <c r="A8" s="21"/>
      <c r="B8" s="21" t="s">
        <v>71</v>
      </c>
      <c r="C8" s="21" t="s">
        <v>72</v>
      </c>
      <c r="D8" s="5">
        <v>174000000</v>
      </c>
      <c r="E8" s="22">
        <f t="shared" ref="E8:E9" si="0">ROUND($D8*(1-$E$6),0)</f>
        <v>104400000</v>
      </c>
      <c r="F8" s="22">
        <f t="shared" ref="F8:F9" si="1">ROUND($D8*(1-$F$6),0)</f>
        <v>95700000</v>
      </c>
      <c r="G8" s="5">
        <f t="shared" ref="G8:G9" si="2">ROUND($D8*(1-$G$6),0)</f>
        <v>87000000</v>
      </c>
      <c r="H8" s="50" t="s">
        <v>73</v>
      </c>
      <c r="I8" s="50"/>
    </row>
    <row r="9" spans="1:9" ht="9.75" customHeight="1" x14ac:dyDescent="0.2">
      <c r="A9" s="21"/>
      <c r="B9" s="21" t="s">
        <v>74</v>
      </c>
      <c r="C9" s="21" t="s">
        <v>75</v>
      </c>
      <c r="D9" s="5">
        <f>D8*0.25</f>
        <v>43500000</v>
      </c>
      <c r="E9" s="22">
        <f t="shared" si="0"/>
        <v>26100000</v>
      </c>
      <c r="F9" s="22">
        <f t="shared" si="1"/>
        <v>23925000</v>
      </c>
      <c r="G9" s="5">
        <f t="shared" si="2"/>
        <v>21750000</v>
      </c>
      <c r="H9" s="50" t="s">
        <v>73</v>
      </c>
      <c r="I9" s="51" t="s">
        <v>21</v>
      </c>
    </row>
  </sheetData>
  <mergeCells count="8">
    <mergeCell ref="H1:H4"/>
    <mergeCell ref="H5:I6"/>
    <mergeCell ref="H7:I7"/>
    <mergeCell ref="A1:F4"/>
    <mergeCell ref="A5:A6"/>
    <mergeCell ref="B5:B6"/>
    <mergeCell ref="D5:D6"/>
    <mergeCell ref="C5:C6"/>
  </mergeCell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showGridLines="0" zoomScale="90" workbookViewId="0">
      <pane ySplit="6" topLeftCell="A7" activePane="bottomLeft" state="frozen"/>
      <selection activeCell="B9" sqref="B9"/>
      <selection pane="bottomLeft"/>
    </sheetView>
  </sheetViews>
  <sheetFormatPr defaultColWidth="8.796875" defaultRowHeight="9.75" customHeight="1" outlineLevelCol="1" x14ac:dyDescent="0.2"/>
  <cols>
    <col min="1" max="1" width="1.296875" style="1" bestFit="1" customWidth="1"/>
    <col min="2" max="2" width="47.5" style="1" bestFit="1" customWidth="1"/>
    <col min="3" max="3" width="104.3984375" style="1" hidden="1" bestFit="1" customWidth="1" outlineLevel="1"/>
    <col min="4" max="4" width="10.19921875" style="2" bestFit="1" customWidth="1" collapsed="1"/>
    <col min="5" max="6" width="9.796875" style="2" bestFit="1" customWidth="1"/>
    <col min="7" max="7" width="29.59765625" style="2" hidden="1" bestFit="1" customWidth="1" outlineLevel="1"/>
    <col min="8" max="8" width="18.19921875" style="1" hidden="1" bestFit="1" customWidth="1" outlineLevel="1"/>
    <col min="9" max="9" width="8.796875" style="1" bestFit="1" customWidth="1" collapsed="1"/>
    <col min="10" max="22" width="8.796875" style="1" bestFit="1" customWidth="1"/>
    <col min="23" max="23" width="8.796875" style="1" bestFit="1"/>
    <col min="24" max="16384" width="8.796875" style="1"/>
  </cols>
  <sheetData>
    <row r="1" spans="1:9" s="3" customFormat="1" ht="9.75" customHeight="1" x14ac:dyDescent="0.2">
      <c r="A1" s="52"/>
      <c r="B1" s="142" t="s">
        <v>0</v>
      </c>
      <c r="C1" s="142"/>
      <c r="D1" s="142"/>
      <c r="E1" s="143"/>
      <c r="F1" s="4"/>
      <c r="G1" s="53"/>
    </row>
    <row r="2" spans="1:9" s="3" customFormat="1" ht="9.75" customHeight="1" x14ac:dyDescent="0.2">
      <c r="A2" s="54"/>
      <c r="B2" s="145"/>
      <c r="C2" s="145"/>
      <c r="D2" s="145"/>
      <c r="E2" s="146"/>
      <c r="F2" s="4"/>
      <c r="G2" s="53"/>
    </row>
    <row r="3" spans="1:9" s="3" customFormat="1" ht="9.75" customHeight="1" x14ac:dyDescent="0.2">
      <c r="A3" s="54"/>
      <c r="B3" s="145"/>
      <c r="C3" s="145"/>
      <c r="D3" s="145"/>
      <c r="E3" s="146"/>
      <c r="F3" s="4"/>
      <c r="G3" s="53"/>
    </row>
    <row r="4" spans="1:9" ht="9.75" customHeight="1" x14ac:dyDescent="0.2">
      <c r="A4" s="55"/>
      <c r="B4" s="148"/>
      <c r="C4" s="148"/>
      <c r="D4" s="148"/>
      <c r="E4" s="149"/>
      <c r="F4" s="5"/>
    </row>
    <row r="5" spans="1:9" s="3" customFormat="1" ht="48.75" customHeight="1" x14ac:dyDescent="0.2">
      <c r="A5" s="166"/>
      <c r="B5" s="150" t="s">
        <v>1</v>
      </c>
      <c r="C5" s="152" t="s">
        <v>2</v>
      </c>
      <c r="D5" s="151" t="s">
        <v>3</v>
      </c>
      <c r="E5" s="9" t="s">
        <v>4</v>
      </c>
      <c r="F5" s="9" t="s">
        <v>6</v>
      </c>
      <c r="G5" s="157" t="s">
        <v>69</v>
      </c>
      <c r="H5" s="163"/>
    </row>
    <row r="6" spans="1:9" s="3" customFormat="1" ht="12" customHeight="1" x14ac:dyDescent="0.2">
      <c r="A6" s="166"/>
      <c r="B6" s="150"/>
      <c r="C6" s="153"/>
      <c r="D6" s="151"/>
      <c r="E6" s="10">
        <v>0.4</v>
      </c>
      <c r="F6" s="10">
        <v>0.5</v>
      </c>
      <c r="G6" s="164"/>
      <c r="H6" s="165"/>
    </row>
    <row r="7" spans="1:9" ht="9.75" customHeight="1" x14ac:dyDescent="0.2">
      <c r="A7" s="25"/>
      <c r="B7" s="56" t="s">
        <v>76</v>
      </c>
      <c r="C7" s="57" t="s">
        <v>76</v>
      </c>
      <c r="D7" s="57"/>
      <c r="E7" s="57"/>
      <c r="F7" s="57"/>
      <c r="G7" s="57"/>
      <c r="H7" s="35"/>
    </row>
    <row r="8" spans="1:9" ht="9.75" customHeight="1" x14ac:dyDescent="0.2">
      <c r="A8" s="25"/>
      <c r="B8" s="56" t="s">
        <v>9</v>
      </c>
      <c r="C8" s="57" t="s">
        <v>9</v>
      </c>
      <c r="D8" s="57"/>
      <c r="E8" s="57"/>
      <c r="F8" s="57"/>
      <c r="G8" s="58"/>
      <c r="H8" s="34"/>
    </row>
    <row r="9" spans="1:9" ht="9.75" customHeight="1" x14ac:dyDescent="0.2">
      <c r="A9" s="21"/>
      <c r="B9" s="59" t="s">
        <v>77</v>
      </c>
      <c r="C9" s="60" t="s">
        <v>78</v>
      </c>
      <c r="D9" s="43">
        <v>12000000</v>
      </c>
      <c r="E9" s="5">
        <v>7200000</v>
      </c>
      <c r="F9" s="61">
        <v>6000000</v>
      </c>
      <c r="G9" s="42"/>
      <c r="H9" s="62" t="s">
        <v>58</v>
      </c>
      <c r="I9" s="63"/>
    </row>
    <row r="10" spans="1:9" ht="9.75" customHeight="1" x14ac:dyDescent="0.2">
      <c r="A10" s="21"/>
      <c r="B10" s="21" t="s">
        <v>79</v>
      </c>
      <c r="C10" s="21" t="s">
        <v>80</v>
      </c>
      <c r="D10" s="5">
        <v>6850000</v>
      </c>
      <c r="E10" s="5">
        <f t="shared" ref="E10:E36" si="0">ROUND($D10*(1-$E$6),0)</f>
        <v>4110000</v>
      </c>
      <c r="F10" s="5">
        <f t="shared" ref="F10:F36" si="1">ROUND($D10*(1-$F$6),0)</f>
        <v>3425000</v>
      </c>
      <c r="G10" s="64"/>
      <c r="H10" s="65"/>
      <c r="I10" s="63"/>
    </row>
    <row r="11" spans="1:9" ht="9.75" customHeight="1" x14ac:dyDescent="0.2">
      <c r="A11" s="21"/>
      <c r="B11" s="21" t="s">
        <v>81</v>
      </c>
      <c r="C11" s="21" t="s">
        <v>82</v>
      </c>
      <c r="D11" s="5">
        <v>16100000</v>
      </c>
      <c r="E11" s="5">
        <f t="shared" si="0"/>
        <v>9660000</v>
      </c>
      <c r="F11" s="5">
        <f t="shared" si="1"/>
        <v>8050000</v>
      </c>
      <c r="G11" s="5"/>
      <c r="H11" s="30"/>
    </row>
    <row r="12" spans="1:9" ht="9.75" customHeight="1" x14ac:dyDescent="0.2">
      <c r="A12" s="21"/>
      <c r="B12" s="21" t="s">
        <v>83</v>
      </c>
      <c r="C12" s="21" t="s">
        <v>84</v>
      </c>
      <c r="D12" s="5">
        <v>23100000</v>
      </c>
      <c r="E12" s="5">
        <f t="shared" si="0"/>
        <v>13860000</v>
      </c>
      <c r="F12" s="5">
        <f t="shared" si="1"/>
        <v>11550000</v>
      </c>
      <c r="G12" s="66"/>
      <c r="H12" s="67"/>
    </row>
    <row r="13" spans="1:9" ht="9.75" customHeight="1" x14ac:dyDescent="0.2">
      <c r="A13" s="21"/>
      <c r="B13" s="21" t="s">
        <v>85</v>
      </c>
      <c r="C13" s="21" t="s">
        <v>86</v>
      </c>
      <c r="D13" s="5">
        <v>34700000</v>
      </c>
      <c r="E13" s="5">
        <f t="shared" si="0"/>
        <v>20820000</v>
      </c>
      <c r="F13" s="5">
        <f t="shared" si="1"/>
        <v>17350000</v>
      </c>
      <c r="G13" s="5"/>
      <c r="H13" s="30"/>
    </row>
    <row r="14" spans="1:9" ht="9.75" customHeight="1" x14ac:dyDescent="0.2">
      <c r="A14" s="21"/>
      <c r="B14" s="21" t="s">
        <v>87</v>
      </c>
      <c r="C14" s="21" t="s">
        <v>88</v>
      </c>
      <c r="D14" s="5">
        <v>46300000</v>
      </c>
      <c r="E14" s="5">
        <f t="shared" si="0"/>
        <v>27780000</v>
      </c>
      <c r="F14" s="5">
        <f t="shared" si="1"/>
        <v>23150000</v>
      </c>
      <c r="G14" s="5"/>
      <c r="H14" s="30"/>
    </row>
    <row r="15" spans="1:9" ht="9.75" customHeight="1" x14ac:dyDescent="0.2">
      <c r="A15" s="25"/>
      <c r="B15" s="27" t="s">
        <v>18</v>
      </c>
      <c r="C15" s="68" t="s">
        <v>18</v>
      </c>
      <c r="D15" s="68"/>
      <c r="E15" s="68"/>
      <c r="F15" s="69"/>
      <c r="G15" s="69"/>
      <c r="H15" s="70"/>
    </row>
    <row r="16" spans="1:9" ht="9.75" customHeight="1" x14ac:dyDescent="0.2">
      <c r="A16" s="25"/>
      <c r="B16" s="71" t="s">
        <v>89</v>
      </c>
      <c r="C16" s="21" t="s">
        <v>90</v>
      </c>
      <c r="D16" s="45">
        <v>3000000</v>
      </c>
      <c r="E16" s="21">
        <v>1800000</v>
      </c>
      <c r="F16" s="21">
        <v>1500000</v>
      </c>
      <c r="G16" s="33"/>
      <c r="H16" s="67" t="s">
        <v>58</v>
      </c>
    </row>
    <row r="17" spans="1:8" ht="9.75" customHeight="1" x14ac:dyDescent="0.2">
      <c r="A17" s="21"/>
      <c r="B17" s="21" t="s">
        <v>91</v>
      </c>
      <c r="C17" s="21" t="s">
        <v>92</v>
      </c>
      <c r="D17" s="5">
        <f t="shared" ref="D17:D21" si="2">D10*0.25</f>
        <v>1712500</v>
      </c>
      <c r="E17" s="5">
        <f t="shared" si="0"/>
        <v>1027500</v>
      </c>
      <c r="F17" s="5">
        <f t="shared" si="1"/>
        <v>856250</v>
      </c>
      <c r="G17" s="5"/>
      <c r="H17" s="51" t="s">
        <v>21</v>
      </c>
    </row>
    <row r="18" spans="1:8" ht="9.75" customHeight="1" x14ac:dyDescent="0.2">
      <c r="A18" s="21"/>
      <c r="B18" s="21" t="s">
        <v>93</v>
      </c>
      <c r="C18" s="21" t="s">
        <v>94</v>
      </c>
      <c r="D18" s="5">
        <f t="shared" si="2"/>
        <v>4025000</v>
      </c>
      <c r="E18" s="5">
        <f t="shared" si="0"/>
        <v>2415000</v>
      </c>
      <c r="F18" s="5">
        <f t="shared" si="1"/>
        <v>2012500</v>
      </c>
      <c r="G18" s="5"/>
      <c r="H18" s="51" t="s">
        <v>21</v>
      </c>
    </row>
    <row r="19" spans="1:8" ht="9.75" customHeight="1" x14ac:dyDescent="0.2">
      <c r="A19" s="21"/>
      <c r="B19" s="21" t="s">
        <v>95</v>
      </c>
      <c r="C19" s="21" t="s">
        <v>96</v>
      </c>
      <c r="D19" s="5">
        <f t="shared" si="2"/>
        <v>5775000</v>
      </c>
      <c r="E19" s="5">
        <f t="shared" si="0"/>
        <v>3465000</v>
      </c>
      <c r="F19" s="5">
        <f t="shared" si="1"/>
        <v>2887500</v>
      </c>
      <c r="G19" s="66"/>
      <c r="H19" s="51" t="s">
        <v>21</v>
      </c>
    </row>
    <row r="20" spans="1:8" ht="9.75" customHeight="1" x14ac:dyDescent="0.2">
      <c r="A20" s="21"/>
      <c r="B20" s="21" t="s">
        <v>97</v>
      </c>
      <c r="C20" s="21" t="s">
        <v>98</v>
      </c>
      <c r="D20" s="5">
        <f t="shared" si="2"/>
        <v>8675000</v>
      </c>
      <c r="E20" s="5">
        <f t="shared" si="0"/>
        <v>5205000</v>
      </c>
      <c r="F20" s="5">
        <f t="shared" si="1"/>
        <v>4337500</v>
      </c>
      <c r="G20" s="5"/>
      <c r="H20" s="51" t="s">
        <v>21</v>
      </c>
    </row>
    <row r="21" spans="1:8" ht="9.75" customHeight="1" x14ac:dyDescent="0.2">
      <c r="A21" s="21"/>
      <c r="B21" s="21" t="s">
        <v>99</v>
      </c>
      <c r="C21" s="21" t="s">
        <v>100</v>
      </c>
      <c r="D21" s="5">
        <f t="shared" si="2"/>
        <v>11575000</v>
      </c>
      <c r="E21" s="5">
        <f t="shared" si="0"/>
        <v>6945000</v>
      </c>
      <c r="F21" s="5">
        <f t="shared" si="1"/>
        <v>5787500</v>
      </c>
      <c r="G21" s="5"/>
      <c r="H21" s="51" t="s">
        <v>21</v>
      </c>
    </row>
    <row r="22" spans="1:8" ht="9.75" customHeight="1" x14ac:dyDescent="0.2">
      <c r="A22" s="21"/>
      <c r="B22" s="71" t="s">
        <v>101</v>
      </c>
      <c r="C22" s="71" t="s">
        <v>102</v>
      </c>
      <c r="D22" s="5">
        <v>36250000</v>
      </c>
      <c r="E22" s="5">
        <f t="shared" si="0"/>
        <v>21750000</v>
      </c>
      <c r="F22" s="5">
        <f t="shared" si="1"/>
        <v>18125000</v>
      </c>
      <c r="G22" s="50" t="s">
        <v>73</v>
      </c>
      <c r="H22" s="51" t="s">
        <v>21</v>
      </c>
    </row>
    <row r="23" spans="1:8" ht="9.75" customHeight="1" x14ac:dyDescent="0.2">
      <c r="A23" s="21"/>
      <c r="B23" s="71" t="s">
        <v>103</v>
      </c>
      <c r="C23" s="71" t="s">
        <v>104</v>
      </c>
      <c r="D23" s="5">
        <v>50000000</v>
      </c>
      <c r="E23" s="5">
        <f t="shared" si="0"/>
        <v>30000000</v>
      </c>
      <c r="F23" s="5">
        <f t="shared" si="1"/>
        <v>25000000</v>
      </c>
      <c r="G23" s="50" t="s">
        <v>73</v>
      </c>
      <c r="H23" s="51" t="s">
        <v>21</v>
      </c>
    </row>
    <row r="24" spans="1:8" ht="9.75" customHeight="1" x14ac:dyDescent="0.2">
      <c r="A24" s="25"/>
      <c r="B24" s="27" t="s">
        <v>36</v>
      </c>
      <c r="C24" s="68" t="s">
        <v>36</v>
      </c>
      <c r="D24" s="68"/>
      <c r="E24" s="68"/>
      <c r="F24" s="68"/>
      <c r="G24" s="68"/>
      <c r="H24" s="72"/>
    </row>
    <row r="25" spans="1:8" ht="9.75" customHeight="1" x14ac:dyDescent="0.2">
      <c r="A25" s="21"/>
      <c r="B25" s="73" t="s">
        <v>105</v>
      </c>
      <c r="C25" s="74" t="s">
        <v>106</v>
      </c>
      <c r="D25" s="45">
        <v>5150000</v>
      </c>
      <c r="E25" s="21">
        <v>3090000</v>
      </c>
      <c r="F25" s="21">
        <v>2575000</v>
      </c>
      <c r="G25" s="32"/>
      <c r="H25" s="41" t="s">
        <v>58</v>
      </c>
    </row>
    <row r="26" spans="1:8" ht="9.75" customHeight="1" x14ac:dyDescent="0.2">
      <c r="A26" s="21"/>
      <c r="B26" s="73" t="s">
        <v>107</v>
      </c>
      <c r="C26" s="74" t="s">
        <v>108</v>
      </c>
      <c r="D26" s="45">
        <v>4100000</v>
      </c>
      <c r="E26" s="21">
        <v>2460000</v>
      </c>
      <c r="F26" s="21">
        <v>2050000</v>
      </c>
      <c r="G26" s="21"/>
      <c r="H26" s="30" t="s">
        <v>58</v>
      </c>
    </row>
    <row r="27" spans="1:8" ht="9.75" customHeight="1" x14ac:dyDescent="0.2">
      <c r="A27" s="21"/>
      <c r="B27" s="21" t="s">
        <v>109</v>
      </c>
      <c r="C27" s="21" t="s">
        <v>110</v>
      </c>
      <c r="D27" s="5">
        <f>D11-D10</f>
        <v>9250000</v>
      </c>
      <c r="E27" s="5">
        <f t="shared" si="0"/>
        <v>5550000</v>
      </c>
      <c r="F27" s="5">
        <f t="shared" si="1"/>
        <v>4625000</v>
      </c>
      <c r="G27" s="5"/>
      <c r="H27" s="30"/>
    </row>
    <row r="28" spans="1:8" ht="9.75" customHeight="1" x14ac:dyDescent="0.2">
      <c r="A28" s="21"/>
      <c r="B28" s="21" t="s">
        <v>111</v>
      </c>
      <c r="C28" s="21" t="s">
        <v>112</v>
      </c>
      <c r="D28" s="5">
        <f>D12-D10</f>
        <v>16250000</v>
      </c>
      <c r="E28" s="5">
        <f t="shared" si="0"/>
        <v>9750000</v>
      </c>
      <c r="F28" s="5">
        <f t="shared" si="1"/>
        <v>8125000</v>
      </c>
      <c r="G28" s="66"/>
      <c r="H28" s="67"/>
    </row>
    <row r="29" spans="1:8" ht="9.75" customHeight="1" x14ac:dyDescent="0.2">
      <c r="A29" s="21"/>
      <c r="B29" s="21" t="s">
        <v>113</v>
      </c>
      <c r="C29" s="21" t="s">
        <v>114</v>
      </c>
      <c r="D29" s="5">
        <f>D13-D10</f>
        <v>27850000</v>
      </c>
      <c r="E29" s="5">
        <f t="shared" si="0"/>
        <v>16710000</v>
      </c>
      <c r="F29" s="5">
        <f t="shared" si="1"/>
        <v>13925000</v>
      </c>
      <c r="G29" s="40"/>
      <c r="H29" s="32"/>
    </row>
    <row r="30" spans="1:8" ht="9.75" customHeight="1" x14ac:dyDescent="0.2">
      <c r="A30" s="21"/>
      <c r="B30" s="21" t="s">
        <v>115</v>
      </c>
      <c r="C30" s="21" t="s">
        <v>116</v>
      </c>
      <c r="D30" s="5">
        <f>D14-D10</f>
        <v>39450000</v>
      </c>
      <c r="E30" s="5">
        <f t="shared" si="0"/>
        <v>23670000</v>
      </c>
      <c r="F30" s="5">
        <f t="shared" si="1"/>
        <v>19725000</v>
      </c>
      <c r="G30" s="5"/>
      <c r="H30" s="21"/>
    </row>
    <row r="31" spans="1:8" ht="9.75" customHeight="1" x14ac:dyDescent="0.2">
      <c r="A31" s="21"/>
      <c r="B31" s="21" t="s">
        <v>117</v>
      </c>
      <c r="C31" s="21" t="s">
        <v>118</v>
      </c>
      <c r="D31" s="5">
        <f>D12-D11</f>
        <v>7000000</v>
      </c>
      <c r="E31" s="5">
        <f t="shared" si="0"/>
        <v>4200000</v>
      </c>
      <c r="F31" s="5">
        <f t="shared" si="1"/>
        <v>3500000</v>
      </c>
      <c r="G31" s="40"/>
      <c r="H31" s="32"/>
    </row>
    <row r="32" spans="1:8" ht="9.75" customHeight="1" x14ac:dyDescent="0.2">
      <c r="A32" s="21"/>
      <c r="B32" s="21" t="s">
        <v>119</v>
      </c>
      <c r="C32" s="21" t="s">
        <v>120</v>
      </c>
      <c r="D32" s="5">
        <f>D13-D11</f>
        <v>18600000</v>
      </c>
      <c r="E32" s="5">
        <f t="shared" si="0"/>
        <v>11160000</v>
      </c>
      <c r="F32" s="5">
        <f t="shared" si="1"/>
        <v>9300000</v>
      </c>
      <c r="G32" s="5"/>
      <c r="H32" s="21"/>
    </row>
    <row r="33" spans="1:9" ht="9.75" customHeight="1" x14ac:dyDescent="0.2">
      <c r="A33" s="21"/>
      <c r="B33" s="21" t="s">
        <v>121</v>
      </c>
      <c r="C33" s="21" t="s">
        <v>122</v>
      </c>
      <c r="D33" s="5">
        <f>D14-D11</f>
        <v>30200000</v>
      </c>
      <c r="E33" s="5">
        <f t="shared" si="0"/>
        <v>18120000</v>
      </c>
      <c r="F33" s="5">
        <f t="shared" si="1"/>
        <v>15100000</v>
      </c>
      <c r="G33" s="5"/>
      <c r="H33" s="21"/>
    </row>
    <row r="34" spans="1:9" ht="9.75" customHeight="1" x14ac:dyDescent="0.2">
      <c r="A34" s="21"/>
      <c r="B34" s="21" t="s">
        <v>123</v>
      </c>
      <c r="C34" s="21" t="s">
        <v>124</v>
      </c>
      <c r="D34" s="5">
        <f>D13-D12</f>
        <v>11600000</v>
      </c>
      <c r="E34" s="5">
        <f t="shared" si="0"/>
        <v>6960000</v>
      </c>
      <c r="F34" s="5">
        <f t="shared" si="1"/>
        <v>5800000</v>
      </c>
      <c r="G34" s="5"/>
      <c r="H34" s="21"/>
    </row>
    <row r="35" spans="1:9" ht="9.75" customHeight="1" x14ac:dyDescent="0.2">
      <c r="A35" s="21"/>
      <c r="B35" s="21" t="s">
        <v>125</v>
      </c>
      <c r="C35" s="21" t="s">
        <v>126</v>
      </c>
      <c r="D35" s="5">
        <f>D14-D12</f>
        <v>23200000</v>
      </c>
      <c r="E35" s="5">
        <f t="shared" si="0"/>
        <v>13920000</v>
      </c>
      <c r="F35" s="5">
        <f t="shared" si="1"/>
        <v>11600000</v>
      </c>
      <c r="G35" s="66"/>
      <c r="H35" s="33"/>
    </row>
    <row r="36" spans="1:9" ht="9.75" customHeight="1" x14ac:dyDescent="0.2">
      <c r="A36" s="21"/>
      <c r="B36" s="21" t="s">
        <v>127</v>
      </c>
      <c r="C36" s="21" t="s">
        <v>128</v>
      </c>
      <c r="D36" s="5">
        <f>D14-D13</f>
        <v>11600000</v>
      </c>
      <c r="E36" s="5">
        <f t="shared" si="0"/>
        <v>6960000</v>
      </c>
      <c r="F36" s="5">
        <f t="shared" si="1"/>
        <v>5800000</v>
      </c>
      <c r="G36" s="5"/>
      <c r="H36" s="21"/>
    </row>
    <row r="37" spans="1:9" ht="9.75" customHeight="1" x14ac:dyDescent="0.2">
      <c r="I37" s="63"/>
    </row>
    <row r="38" spans="1:9" ht="9.75" customHeight="1" x14ac:dyDescent="0.2">
      <c r="A38" s="63"/>
      <c r="D38" s="1"/>
      <c r="E38" s="1"/>
      <c r="F38" s="1"/>
      <c r="G38" s="1"/>
      <c r="I38" s="63"/>
    </row>
    <row r="39" spans="1:9" ht="9.75" customHeight="1" x14ac:dyDescent="0.2">
      <c r="D39" s="1"/>
      <c r="E39" s="1"/>
      <c r="F39" s="1"/>
      <c r="G39" s="1"/>
    </row>
    <row r="40" spans="1:9" ht="9.75" customHeight="1" x14ac:dyDescent="0.2">
      <c r="D40" s="1"/>
      <c r="E40" s="1"/>
      <c r="F40" s="1"/>
      <c r="G40" s="1"/>
    </row>
    <row r="41" spans="1:9" ht="9.75" customHeight="1" x14ac:dyDescent="0.2">
      <c r="D41" s="1"/>
      <c r="E41" s="1"/>
      <c r="F41" s="1"/>
      <c r="G41" s="1"/>
    </row>
    <row r="42" spans="1:9" ht="9.75" customHeight="1" x14ac:dyDescent="0.2">
      <c r="D42" s="1"/>
      <c r="E42" s="1"/>
      <c r="F42" s="1"/>
      <c r="G42" s="1"/>
    </row>
    <row r="43" spans="1:9" ht="9.75" customHeight="1" x14ac:dyDescent="0.2">
      <c r="D43" s="1"/>
      <c r="E43" s="1"/>
      <c r="F43" s="1"/>
      <c r="G43" s="1"/>
    </row>
  </sheetData>
  <autoFilter ref="B5:D30" xr:uid="{00000000-0009-0000-0000-000002000000}"/>
  <mergeCells count="6">
    <mergeCell ref="B1:E4"/>
    <mergeCell ref="G5:H6"/>
    <mergeCell ref="A5:A6"/>
    <mergeCell ref="B5:B6"/>
    <mergeCell ref="D5:D6"/>
    <mergeCell ref="C5:C6"/>
  </mergeCells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3"/>
  <sheetViews>
    <sheetView showGridLines="0" zoomScale="90" workbookViewId="0">
      <pane ySplit="6" topLeftCell="A7" activePane="bottomLeft" state="frozen"/>
      <selection activeCell="B9" sqref="B9"/>
      <selection pane="bottomLeft"/>
    </sheetView>
  </sheetViews>
  <sheetFormatPr defaultColWidth="8.796875" defaultRowHeight="9.75" customHeight="1" outlineLevelCol="1" x14ac:dyDescent="0.2"/>
  <cols>
    <col min="1" max="1" width="1.296875" style="1" bestFit="1" customWidth="1"/>
    <col min="2" max="2" width="47.796875" style="1" bestFit="1" customWidth="1"/>
    <col min="3" max="3" width="79.19921875" style="1" hidden="1" bestFit="1" customWidth="1" outlineLevel="1"/>
    <col min="4" max="4" width="10.59765625" style="2" bestFit="1" customWidth="1" collapsed="1"/>
    <col min="5" max="6" width="10.59765625" style="2" bestFit="1" customWidth="1"/>
    <col min="7" max="7" width="35.3984375" style="1" hidden="1" bestFit="1" customWidth="1" outlineLevel="1"/>
    <col min="8" max="8" width="16.5" style="1" hidden="1" bestFit="1" customWidth="1" outlineLevel="1"/>
    <col min="9" max="9" width="8.796875" style="1" bestFit="1" customWidth="1" collapsed="1"/>
    <col min="10" max="22" width="8.796875" style="1" bestFit="1" customWidth="1"/>
    <col min="23" max="23" width="8.796875" style="1" bestFit="1"/>
    <col min="24" max="16384" width="8.796875" style="1"/>
  </cols>
  <sheetData>
    <row r="1" spans="1:8" s="3" customFormat="1" ht="9.75" customHeight="1" x14ac:dyDescent="0.2">
      <c r="A1" s="141" t="s">
        <v>0</v>
      </c>
      <c r="B1" s="142"/>
      <c r="C1" s="142"/>
      <c r="D1" s="142"/>
      <c r="E1" s="142"/>
      <c r="F1" s="4"/>
    </row>
    <row r="2" spans="1:8" s="3" customFormat="1" ht="9.75" customHeight="1" x14ac:dyDescent="0.2">
      <c r="A2" s="144"/>
      <c r="B2" s="145"/>
      <c r="C2" s="145"/>
      <c r="D2" s="145"/>
      <c r="E2" s="145"/>
      <c r="F2" s="4"/>
    </row>
    <row r="3" spans="1:8" s="3" customFormat="1" ht="9.75" customHeight="1" x14ac:dyDescent="0.2">
      <c r="A3" s="144"/>
      <c r="B3" s="145"/>
      <c r="C3" s="145"/>
      <c r="D3" s="145"/>
      <c r="E3" s="145"/>
      <c r="F3" s="4"/>
    </row>
    <row r="4" spans="1:8" ht="9.75" customHeight="1" x14ac:dyDescent="0.2">
      <c r="A4" s="147"/>
      <c r="B4" s="148"/>
      <c r="C4" s="148"/>
      <c r="D4" s="148"/>
      <c r="E4" s="148"/>
      <c r="F4" s="5"/>
    </row>
    <row r="5" spans="1:8" s="3" customFormat="1" ht="48.75" customHeight="1" x14ac:dyDescent="0.2">
      <c r="A5" s="166"/>
      <c r="B5" s="150" t="s">
        <v>1</v>
      </c>
      <c r="C5" s="152" t="s">
        <v>2</v>
      </c>
      <c r="D5" s="151" t="s">
        <v>3</v>
      </c>
      <c r="E5" s="9" t="s">
        <v>4</v>
      </c>
      <c r="F5" s="9" t="s">
        <v>6</v>
      </c>
      <c r="G5" s="157" t="s">
        <v>69</v>
      </c>
      <c r="H5" s="158"/>
    </row>
    <row r="6" spans="1:8" s="3" customFormat="1" ht="12" customHeight="1" x14ac:dyDescent="0.2">
      <c r="A6" s="166"/>
      <c r="B6" s="150"/>
      <c r="C6" s="153"/>
      <c r="D6" s="151"/>
      <c r="E6" s="10">
        <v>0.4</v>
      </c>
      <c r="F6" s="10">
        <v>0.5</v>
      </c>
      <c r="G6" s="164"/>
      <c r="H6" s="167"/>
    </row>
    <row r="7" spans="1:8" ht="9.75" customHeight="1" x14ac:dyDescent="0.2">
      <c r="A7" s="25"/>
      <c r="B7" s="56" t="s">
        <v>76</v>
      </c>
      <c r="C7" s="57" t="s">
        <v>76</v>
      </c>
      <c r="D7" s="57"/>
      <c r="E7" s="57"/>
      <c r="F7" s="57"/>
      <c r="G7" s="28"/>
      <c r="H7" s="75"/>
    </row>
    <row r="8" spans="1:8" ht="9.75" customHeight="1" x14ac:dyDescent="0.2">
      <c r="A8" s="25"/>
      <c r="B8" s="56" t="s">
        <v>9</v>
      </c>
      <c r="C8" s="57" t="s">
        <v>9</v>
      </c>
      <c r="D8" s="57"/>
      <c r="E8" s="57"/>
      <c r="F8" s="57"/>
      <c r="G8" s="76"/>
      <c r="H8" s="77"/>
    </row>
    <row r="9" spans="1:8" ht="9.75" customHeight="1" x14ac:dyDescent="0.2">
      <c r="A9" s="21"/>
      <c r="B9" s="21" t="s">
        <v>129</v>
      </c>
      <c r="C9" s="21" t="s">
        <v>130</v>
      </c>
      <c r="D9" s="5">
        <v>81100000</v>
      </c>
      <c r="E9" s="5">
        <f t="shared" ref="E9:E23" si="0">ROUND($D9*(1-$E$6),0)</f>
        <v>48660000</v>
      </c>
      <c r="F9" s="5">
        <f t="shared" ref="F9:F12" si="1">ROUND($D9*(1-$F$6),0)</f>
        <v>40550000</v>
      </c>
      <c r="G9" s="50" t="s">
        <v>73</v>
      </c>
      <c r="H9" s="50"/>
    </row>
    <row r="10" spans="1:8" ht="9.75" customHeight="1" x14ac:dyDescent="0.2">
      <c r="A10" s="21"/>
      <c r="B10" s="21" t="s">
        <v>131</v>
      </c>
      <c r="C10" s="21" t="s">
        <v>132</v>
      </c>
      <c r="D10" s="5">
        <v>76500000</v>
      </c>
      <c r="E10" s="5">
        <f t="shared" si="0"/>
        <v>45900000</v>
      </c>
      <c r="F10" s="5">
        <f t="shared" si="1"/>
        <v>38250000</v>
      </c>
      <c r="G10" s="50" t="s">
        <v>73</v>
      </c>
      <c r="H10" s="50"/>
    </row>
    <row r="11" spans="1:8" ht="9.75" customHeight="1" x14ac:dyDescent="0.2">
      <c r="A11" s="21"/>
      <c r="B11" s="21" t="s">
        <v>133</v>
      </c>
      <c r="C11" s="21" t="s">
        <v>134</v>
      </c>
      <c r="D11" s="5">
        <v>232000000</v>
      </c>
      <c r="E11" s="5">
        <f t="shared" si="0"/>
        <v>139200000</v>
      </c>
      <c r="F11" s="5">
        <f t="shared" si="1"/>
        <v>116000000</v>
      </c>
      <c r="G11" s="50" t="s">
        <v>73</v>
      </c>
      <c r="H11" s="50"/>
    </row>
    <row r="12" spans="1:8" ht="9.75" customHeight="1" x14ac:dyDescent="0.2">
      <c r="A12" s="21"/>
      <c r="B12" s="21" t="s">
        <v>135</v>
      </c>
      <c r="C12" s="21" t="s">
        <v>136</v>
      </c>
      <c r="D12" s="5">
        <v>406000000</v>
      </c>
      <c r="E12" s="5">
        <f t="shared" si="0"/>
        <v>243600000</v>
      </c>
      <c r="F12" s="5">
        <f t="shared" si="1"/>
        <v>203000000</v>
      </c>
      <c r="G12" s="50" t="s">
        <v>73</v>
      </c>
      <c r="H12" s="50"/>
    </row>
    <row r="13" spans="1:8" ht="9.75" customHeight="1" x14ac:dyDescent="0.2">
      <c r="A13" s="25"/>
      <c r="B13" s="27" t="s">
        <v>18</v>
      </c>
      <c r="C13" s="68" t="s">
        <v>18</v>
      </c>
      <c r="D13" s="68"/>
      <c r="E13" s="68"/>
      <c r="F13" s="68"/>
      <c r="G13" s="77"/>
      <c r="H13" s="77"/>
    </row>
    <row r="14" spans="1:8" ht="9.75" customHeight="1" x14ac:dyDescent="0.2">
      <c r="A14" s="21"/>
      <c r="B14" s="21" t="s">
        <v>137</v>
      </c>
      <c r="C14" s="21" t="s">
        <v>138</v>
      </c>
      <c r="D14" s="5">
        <f>D9*0.25</f>
        <v>20275000</v>
      </c>
      <c r="E14" s="5">
        <f t="shared" si="0"/>
        <v>12165000</v>
      </c>
      <c r="F14" s="5">
        <f t="shared" ref="F14:F23" si="2">ROUND($D14*(1-$F$6),0)</f>
        <v>10137500</v>
      </c>
      <c r="G14" s="50" t="s">
        <v>73</v>
      </c>
      <c r="H14" s="51" t="s">
        <v>21</v>
      </c>
    </row>
    <row r="15" spans="1:8" ht="9.75" customHeight="1" x14ac:dyDescent="0.2">
      <c r="A15" s="21"/>
      <c r="B15" s="21" t="s">
        <v>139</v>
      </c>
      <c r="C15" s="21" t="s">
        <v>140</v>
      </c>
      <c r="D15" s="5">
        <f t="shared" ref="D15:D17" si="3">D10*0.25</f>
        <v>19125000</v>
      </c>
      <c r="E15" s="5">
        <f t="shared" si="0"/>
        <v>11475000</v>
      </c>
      <c r="F15" s="5">
        <f t="shared" si="2"/>
        <v>9562500</v>
      </c>
      <c r="G15" s="50" t="s">
        <v>73</v>
      </c>
      <c r="H15" s="51" t="s">
        <v>21</v>
      </c>
    </row>
    <row r="16" spans="1:8" ht="9.75" customHeight="1" x14ac:dyDescent="0.2">
      <c r="A16" s="21"/>
      <c r="B16" s="21" t="s">
        <v>141</v>
      </c>
      <c r="C16" s="21" t="s">
        <v>142</v>
      </c>
      <c r="D16" s="5">
        <f t="shared" si="3"/>
        <v>58000000</v>
      </c>
      <c r="E16" s="5">
        <f t="shared" si="0"/>
        <v>34800000</v>
      </c>
      <c r="F16" s="5">
        <f t="shared" si="2"/>
        <v>29000000</v>
      </c>
      <c r="G16" s="50" t="s">
        <v>73</v>
      </c>
      <c r="H16" s="51" t="s">
        <v>21</v>
      </c>
    </row>
    <row r="17" spans="1:8" ht="9.75" customHeight="1" x14ac:dyDescent="0.2">
      <c r="A17" s="21"/>
      <c r="B17" s="21" t="s">
        <v>143</v>
      </c>
      <c r="C17" s="21" t="s">
        <v>144</v>
      </c>
      <c r="D17" s="5">
        <f t="shared" si="3"/>
        <v>101500000</v>
      </c>
      <c r="E17" s="5">
        <f t="shared" si="0"/>
        <v>60900000</v>
      </c>
      <c r="F17" s="5">
        <f t="shared" si="2"/>
        <v>50750000</v>
      </c>
      <c r="G17" s="50" t="s">
        <v>73</v>
      </c>
      <c r="H17" s="51" t="s">
        <v>21</v>
      </c>
    </row>
    <row r="18" spans="1:8" ht="9.75" customHeight="1" x14ac:dyDescent="0.2">
      <c r="A18" s="25"/>
      <c r="B18" s="27" t="s">
        <v>36</v>
      </c>
      <c r="C18" s="68" t="s">
        <v>36</v>
      </c>
      <c r="D18" s="68"/>
      <c r="E18" s="68"/>
      <c r="F18" s="68"/>
      <c r="G18" s="77"/>
      <c r="H18" s="77"/>
    </row>
    <row r="19" spans="1:8" ht="9.75" customHeight="1" x14ac:dyDescent="0.2">
      <c r="A19" s="21"/>
      <c r="B19" s="21" t="s">
        <v>145</v>
      </c>
      <c r="C19" s="21" t="s">
        <v>146</v>
      </c>
      <c r="D19" s="5">
        <f>D9-'1СБ24(КП)'!D10</f>
        <v>74250000</v>
      </c>
      <c r="E19" s="5">
        <f t="shared" si="0"/>
        <v>44550000</v>
      </c>
      <c r="F19" s="5">
        <f t="shared" si="2"/>
        <v>37125000</v>
      </c>
      <c r="G19" s="50" t="s">
        <v>73</v>
      </c>
      <c r="H19" s="50"/>
    </row>
    <row r="20" spans="1:8" ht="9.75" customHeight="1" x14ac:dyDescent="0.2">
      <c r="A20" s="21"/>
      <c r="B20" s="21" t="s">
        <v>147</v>
      </c>
      <c r="C20" s="21" t="s">
        <v>148</v>
      </c>
      <c r="D20" s="5">
        <f>D9-'1СБ24(КП)'!D11</f>
        <v>65000000</v>
      </c>
      <c r="E20" s="5">
        <f t="shared" si="0"/>
        <v>39000000</v>
      </c>
      <c r="F20" s="5">
        <f t="shared" si="2"/>
        <v>32500000</v>
      </c>
      <c r="G20" s="50" t="s">
        <v>73</v>
      </c>
      <c r="H20" s="50"/>
    </row>
    <row r="21" spans="1:8" ht="9.75" customHeight="1" x14ac:dyDescent="0.2">
      <c r="A21" s="21"/>
      <c r="B21" s="21" t="s">
        <v>149</v>
      </c>
      <c r="C21" s="21" t="s">
        <v>150</v>
      </c>
      <c r="D21" s="5">
        <f>D9-'1СБ24(КП)'!D12</f>
        <v>58000000</v>
      </c>
      <c r="E21" s="5">
        <f t="shared" si="0"/>
        <v>34800000</v>
      </c>
      <c r="F21" s="5">
        <f t="shared" si="2"/>
        <v>29000000</v>
      </c>
      <c r="G21" s="50" t="s">
        <v>73</v>
      </c>
      <c r="H21" s="50"/>
    </row>
    <row r="22" spans="1:8" ht="9.75" customHeight="1" x14ac:dyDescent="0.2">
      <c r="A22" s="21"/>
      <c r="B22" s="21" t="s">
        <v>151</v>
      </c>
      <c r="C22" s="21" t="s">
        <v>152</v>
      </c>
      <c r="D22" s="5">
        <f>D9-'1СБ24(КП)'!D13</f>
        <v>46400000</v>
      </c>
      <c r="E22" s="5">
        <f t="shared" si="0"/>
        <v>27840000</v>
      </c>
      <c r="F22" s="5">
        <f t="shared" si="2"/>
        <v>23200000</v>
      </c>
      <c r="G22" s="50" t="s">
        <v>73</v>
      </c>
      <c r="H22" s="50"/>
    </row>
    <row r="23" spans="1:8" ht="9.75" customHeight="1" x14ac:dyDescent="0.2">
      <c r="A23" s="21"/>
      <c r="B23" s="21" t="s">
        <v>153</v>
      </c>
      <c r="C23" s="21" t="s">
        <v>154</v>
      </c>
      <c r="D23" s="5">
        <f>D9-'1СБ24(КП)'!D14</f>
        <v>34800000</v>
      </c>
      <c r="E23" s="5">
        <f t="shared" si="0"/>
        <v>20880000</v>
      </c>
      <c r="F23" s="5">
        <f t="shared" si="2"/>
        <v>17400000</v>
      </c>
      <c r="G23" s="50" t="s">
        <v>73</v>
      </c>
      <c r="H23" s="50"/>
    </row>
  </sheetData>
  <autoFilter ref="B5:D19" xr:uid="{00000000-0009-0000-0000-000003000000}"/>
  <mergeCells count="6">
    <mergeCell ref="G5:H6"/>
    <mergeCell ref="A1:E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8"/>
  <sheetViews>
    <sheetView showGridLines="0" tabSelected="1" zoomScale="90" workbookViewId="0">
      <pane ySplit="4" topLeftCell="A5" activePane="bottomLeft" state="frozen"/>
      <selection sqref="A1:G3"/>
      <selection pane="bottomLeft"/>
    </sheetView>
  </sheetViews>
  <sheetFormatPr defaultColWidth="8.796875" defaultRowHeight="9.75" customHeight="1" outlineLevelCol="1" x14ac:dyDescent="0.2"/>
  <cols>
    <col min="1" max="1" width="1.796875" style="1" bestFit="1" customWidth="1"/>
    <col min="2" max="2" width="19.09765625" style="1" bestFit="1" customWidth="1"/>
    <col min="3" max="3" width="45.296875" style="1" hidden="1" bestFit="1" customWidth="1" outlineLevel="1"/>
    <col min="4" max="4" width="14.3984375" style="2" bestFit="1" customWidth="1" collapsed="1"/>
    <col min="5" max="5" width="10.59765625" style="2" bestFit="1" customWidth="1"/>
    <col min="6" max="6" width="12.3984375" style="2" bestFit="1" customWidth="1"/>
    <col min="7" max="7" width="10.8984375" style="2" bestFit="1" customWidth="1"/>
    <col min="8" max="8" width="13" style="1" bestFit="1" customWidth="1"/>
    <col min="9" max="21" width="8.796875" style="1" bestFit="1" customWidth="1"/>
    <col min="22" max="22" width="8.796875" style="1" bestFit="1"/>
    <col min="23" max="16384" width="8.796875" style="1"/>
  </cols>
  <sheetData>
    <row r="1" spans="1:8" s="3" customFormat="1" ht="9.75" customHeight="1" x14ac:dyDescent="0.2">
      <c r="A1" s="168" t="s">
        <v>155</v>
      </c>
      <c r="B1" s="169"/>
      <c r="C1" s="169"/>
      <c r="D1" s="169"/>
      <c r="E1" s="169"/>
      <c r="F1" s="169"/>
      <c r="G1" s="170"/>
    </row>
    <row r="2" spans="1:8" s="3" customFormat="1" ht="9.75" customHeight="1" x14ac:dyDescent="0.2">
      <c r="A2" s="171"/>
      <c r="B2" s="172"/>
      <c r="C2" s="172"/>
      <c r="D2" s="172"/>
      <c r="E2" s="172"/>
      <c r="F2" s="172"/>
      <c r="G2" s="173"/>
    </row>
    <row r="3" spans="1:8" s="3" customFormat="1" ht="9.75" customHeight="1" x14ac:dyDescent="0.2">
      <c r="A3" s="171"/>
      <c r="B3" s="172"/>
      <c r="C3" s="172"/>
      <c r="D3" s="172"/>
      <c r="E3" s="172"/>
      <c r="F3" s="172"/>
      <c r="G3" s="173"/>
    </row>
    <row r="4" spans="1:8" ht="12.75" x14ac:dyDescent="0.2">
      <c r="A4" s="174" t="s">
        <v>156</v>
      </c>
      <c r="B4" s="175"/>
      <c r="C4" s="175"/>
      <c r="D4" s="175"/>
      <c r="E4" s="175"/>
      <c r="F4" s="175"/>
      <c r="G4" s="176"/>
    </row>
    <row r="5" spans="1:8" s="3" customFormat="1" ht="21.75" customHeight="1" x14ac:dyDescent="0.2">
      <c r="A5" s="78"/>
      <c r="B5" s="177" t="s">
        <v>1</v>
      </c>
      <c r="C5" s="177" t="s">
        <v>2</v>
      </c>
      <c r="D5" s="179" t="s">
        <v>157</v>
      </c>
      <c r="E5" s="179" t="s">
        <v>158</v>
      </c>
      <c r="F5" s="179" t="s">
        <v>159</v>
      </c>
      <c r="G5" s="179" t="s">
        <v>160</v>
      </c>
      <c r="H5" s="181" t="s">
        <v>161</v>
      </c>
    </row>
    <row r="6" spans="1:8" s="3" customFormat="1" ht="55.5" customHeight="1" x14ac:dyDescent="0.2">
      <c r="A6" s="79"/>
      <c r="B6" s="178"/>
      <c r="C6" s="178"/>
      <c r="D6" s="180"/>
      <c r="E6" s="180"/>
      <c r="F6" s="180"/>
      <c r="G6" s="180"/>
      <c r="H6" s="182"/>
    </row>
    <row r="7" spans="1:8" ht="9.75" customHeight="1" x14ac:dyDescent="0.2">
      <c r="A7" s="25"/>
      <c r="B7" s="29" t="s">
        <v>162</v>
      </c>
      <c r="C7" s="80"/>
      <c r="D7" s="81"/>
      <c r="E7" s="82"/>
      <c r="F7" s="81"/>
      <c r="G7" s="82"/>
      <c r="H7" s="83"/>
    </row>
    <row r="8" spans="1:8" ht="9.75" customHeight="1" x14ac:dyDescent="0.15">
      <c r="A8" s="21"/>
      <c r="B8" s="21" t="s">
        <v>163</v>
      </c>
      <c r="C8" s="21" t="s">
        <v>164</v>
      </c>
      <c r="D8" s="84">
        <v>4200000</v>
      </c>
      <c r="E8" s="85">
        <v>-0.3</v>
      </c>
      <c r="F8" s="84">
        <f>D8*0.7</f>
        <v>2940000</v>
      </c>
      <c r="G8" s="84">
        <f t="shared" ref="G8:G19" si="0">ROUND(F8*(1-H8),0)</f>
        <v>1470000</v>
      </c>
      <c r="H8" s="86">
        <v>0.5</v>
      </c>
    </row>
    <row r="9" spans="1:8" ht="9.75" customHeight="1" x14ac:dyDescent="0.15">
      <c r="A9" s="21"/>
      <c r="B9" s="21" t="s">
        <v>165</v>
      </c>
      <c r="C9" s="21" t="s">
        <v>166</v>
      </c>
      <c r="D9" s="84">
        <v>8400000</v>
      </c>
      <c r="E9" s="85">
        <v>-0.4</v>
      </c>
      <c r="F9" s="84">
        <f>D9*0.6</f>
        <v>5040000</v>
      </c>
      <c r="G9" s="84">
        <f t="shared" si="0"/>
        <v>2520000</v>
      </c>
      <c r="H9" s="86">
        <v>0.5</v>
      </c>
    </row>
    <row r="10" spans="1:8" ht="9.75" customHeight="1" x14ac:dyDescent="0.15">
      <c r="A10" s="21"/>
      <c r="B10" s="21" t="s">
        <v>167</v>
      </c>
      <c r="C10" s="21" t="s">
        <v>168</v>
      </c>
      <c r="D10" s="84">
        <v>4200000</v>
      </c>
      <c r="E10" s="85">
        <v>-0.3</v>
      </c>
      <c r="F10" s="84">
        <f>D10*0.7</f>
        <v>2940000</v>
      </c>
      <c r="G10" s="84">
        <f t="shared" si="0"/>
        <v>1470000</v>
      </c>
      <c r="H10" s="86">
        <v>0.5</v>
      </c>
    </row>
    <row r="11" spans="1:8" ht="9.75" customHeight="1" x14ac:dyDescent="0.15">
      <c r="A11" s="21"/>
      <c r="B11" s="21" t="s">
        <v>169</v>
      </c>
      <c r="C11" s="21" t="s">
        <v>170</v>
      </c>
      <c r="D11" s="84">
        <v>8400000</v>
      </c>
      <c r="E11" s="85">
        <v>-0.4</v>
      </c>
      <c r="F11" s="84">
        <f>D11*0.6</f>
        <v>5040000</v>
      </c>
      <c r="G11" s="84">
        <f t="shared" si="0"/>
        <v>2520000</v>
      </c>
      <c r="H11" s="86">
        <v>0.5</v>
      </c>
    </row>
    <row r="12" spans="1:8" ht="9.75" customHeight="1" x14ac:dyDescent="0.15">
      <c r="A12" s="21"/>
      <c r="B12" s="21" t="s">
        <v>171</v>
      </c>
      <c r="C12" s="21" t="s">
        <v>172</v>
      </c>
      <c r="D12" s="84">
        <v>8400000</v>
      </c>
      <c r="E12" s="85">
        <v>-0.3</v>
      </c>
      <c r="F12" s="84">
        <f>D12*0.7</f>
        <v>5880000</v>
      </c>
      <c r="G12" s="84">
        <f t="shared" si="0"/>
        <v>2940000</v>
      </c>
      <c r="H12" s="86">
        <v>0.5</v>
      </c>
    </row>
    <row r="13" spans="1:8" ht="9.75" customHeight="1" x14ac:dyDescent="0.15">
      <c r="A13" s="21"/>
      <c r="B13" s="21" t="s">
        <v>173</v>
      </c>
      <c r="C13" s="21" t="s">
        <v>174</v>
      </c>
      <c r="D13" s="84">
        <v>16800000</v>
      </c>
      <c r="E13" s="85">
        <v>-0.4</v>
      </c>
      <c r="F13" s="84">
        <f>D13*0.6</f>
        <v>10080000</v>
      </c>
      <c r="G13" s="84">
        <f t="shared" si="0"/>
        <v>5040000</v>
      </c>
      <c r="H13" s="86">
        <v>0.5</v>
      </c>
    </row>
    <row r="14" spans="1:8" ht="9.75" customHeight="1" x14ac:dyDescent="0.15">
      <c r="A14" s="21"/>
      <c r="B14" s="21" t="s">
        <v>175</v>
      </c>
      <c r="C14" s="21" t="s">
        <v>176</v>
      </c>
      <c r="D14" s="84">
        <v>16800000</v>
      </c>
      <c r="E14" s="85">
        <v>-0.3</v>
      </c>
      <c r="F14" s="84">
        <f>D14*0.7</f>
        <v>11760000</v>
      </c>
      <c r="G14" s="84">
        <f t="shared" si="0"/>
        <v>5880000</v>
      </c>
      <c r="H14" s="86">
        <v>0.5</v>
      </c>
    </row>
    <row r="15" spans="1:8" ht="9.75" customHeight="1" x14ac:dyDescent="0.15">
      <c r="A15" s="21"/>
      <c r="B15" s="21" t="s">
        <v>177</v>
      </c>
      <c r="C15" s="21" t="s">
        <v>178</v>
      </c>
      <c r="D15" s="84">
        <v>33600000</v>
      </c>
      <c r="E15" s="85">
        <v>-0.4</v>
      </c>
      <c r="F15" s="84">
        <f>D15*0.6</f>
        <v>20160000</v>
      </c>
      <c r="G15" s="84">
        <f t="shared" si="0"/>
        <v>10080000</v>
      </c>
      <c r="H15" s="86">
        <v>0.5</v>
      </c>
    </row>
    <row r="16" spans="1:8" ht="9.75" customHeight="1" x14ac:dyDescent="0.15">
      <c r="A16" s="21"/>
      <c r="B16" s="21" t="s">
        <v>179</v>
      </c>
      <c r="C16" s="21" t="s">
        <v>180</v>
      </c>
      <c r="D16" s="84">
        <v>33600000</v>
      </c>
      <c r="E16" s="85">
        <v>-0.3</v>
      </c>
      <c r="F16" s="84">
        <f>D16*0.7</f>
        <v>23520000</v>
      </c>
      <c r="G16" s="84">
        <f t="shared" si="0"/>
        <v>11760000</v>
      </c>
      <c r="H16" s="86">
        <v>0.5</v>
      </c>
    </row>
    <row r="17" spans="1:8" ht="9.75" customHeight="1" x14ac:dyDescent="0.15">
      <c r="A17" s="21"/>
      <c r="B17" s="21" t="s">
        <v>181</v>
      </c>
      <c r="C17" s="21" t="s">
        <v>182</v>
      </c>
      <c r="D17" s="84">
        <v>67200000</v>
      </c>
      <c r="E17" s="85">
        <v>-0.4</v>
      </c>
      <c r="F17" s="84">
        <f>D17*0.6</f>
        <v>40320000</v>
      </c>
      <c r="G17" s="84">
        <f t="shared" si="0"/>
        <v>20160000</v>
      </c>
      <c r="H17" s="86">
        <v>0.5</v>
      </c>
    </row>
    <row r="18" spans="1:8" ht="9.75" customHeight="1" x14ac:dyDescent="0.15">
      <c r="A18" s="21"/>
      <c r="B18" s="21" t="s">
        <v>183</v>
      </c>
      <c r="C18" s="21" t="s">
        <v>184</v>
      </c>
      <c r="D18" s="84">
        <v>50400000</v>
      </c>
      <c r="E18" s="85">
        <v>-0.3</v>
      </c>
      <c r="F18" s="84">
        <f>D18*0.7</f>
        <v>35280000</v>
      </c>
      <c r="G18" s="84">
        <f t="shared" si="0"/>
        <v>17640000</v>
      </c>
      <c r="H18" s="86">
        <v>0.5</v>
      </c>
    </row>
    <row r="19" spans="1:8" ht="9.75" customHeight="1" x14ac:dyDescent="0.15">
      <c r="A19" s="21"/>
      <c r="B19" s="21" t="s">
        <v>185</v>
      </c>
      <c r="C19" s="21" t="s">
        <v>186</v>
      </c>
      <c r="D19" s="84">
        <v>100800000</v>
      </c>
      <c r="E19" s="85">
        <v>-0.4</v>
      </c>
      <c r="F19" s="84">
        <f>D19*0.6</f>
        <v>60480000</v>
      </c>
      <c r="G19" s="84">
        <f t="shared" si="0"/>
        <v>30240000</v>
      </c>
      <c r="H19" s="86">
        <v>0.5</v>
      </c>
    </row>
    <row r="22" spans="1:8" s="87" customFormat="1" ht="9.75" customHeight="1" x14ac:dyDescent="0.15">
      <c r="B22" s="88" t="s">
        <v>187</v>
      </c>
    </row>
    <row r="23" spans="1:8" s="87" customFormat="1" ht="9.75" customHeight="1" x14ac:dyDescent="0.15"/>
    <row r="24" spans="1:8" s="87" customFormat="1" ht="27" customHeight="1" x14ac:dyDescent="0.15">
      <c r="B24" s="183" t="s">
        <v>188</v>
      </c>
      <c r="C24" s="183"/>
      <c r="D24" s="183"/>
      <c r="E24" s="183"/>
      <c r="F24" s="183"/>
    </row>
    <row r="25" spans="1:8" s="87" customFormat="1" ht="9.75" customHeight="1" x14ac:dyDescent="0.15">
      <c r="B25" s="89"/>
      <c r="C25" s="90"/>
      <c r="D25" s="91"/>
      <c r="E25" s="91"/>
      <c r="F25" s="91"/>
    </row>
    <row r="26" spans="1:8" s="87" customFormat="1" ht="28.15" customHeight="1" x14ac:dyDescent="0.15">
      <c r="B26" s="184" t="s">
        <v>189</v>
      </c>
      <c r="C26" s="184"/>
      <c r="D26" s="184"/>
      <c r="E26" s="184"/>
      <c r="F26" s="184"/>
    </row>
    <row r="27" spans="1:8" s="87" customFormat="1" ht="9.75" customHeight="1" x14ac:dyDescent="0.15">
      <c r="B27" s="89"/>
      <c r="C27" s="92"/>
      <c r="D27" s="91"/>
      <c r="E27" s="91"/>
      <c r="F27" s="91"/>
    </row>
    <row r="28" spans="1:8" s="87" customFormat="1" ht="32.450000000000003" customHeight="1" x14ac:dyDescent="0.15">
      <c r="B28" s="184" t="s">
        <v>190</v>
      </c>
      <c r="C28" s="184"/>
      <c r="D28" s="184"/>
      <c r="E28" s="184"/>
      <c r="F28" s="184"/>
    </row>
  </sheetData>
  <mergeCells count="12">
    <mergeCell ref="H5:H6"/>
    <mergeCell ref="B24:F24"/>
    <mergeCell ref="B26:F26"/>
    <mergeCell ref="B28:F28"/>
    <mergeCell ref="A1:G3"/>
    <mergeCell ref="A4:G4"/>
    <mergeCell ref="B5:B6"/>
    <mergeCell ref="C5:C6"/>
    <mergeCell ref="D5:D6"/>
    <mergeCell ref="E5:E6"/>
    <mergeCell ref="F5:F6"/>
    <mergeCell ref="G5:G6"/>
  </mergeCells>
  <conditionalFormatting sqref="H8:H19">
    <cfRule type="dataBar" priority="5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{00660031-00D0-4B96-9BC4-009900490075}</x14:id>
        </ext>
      </extLst>
    </cfRule>
  </conditionalFormatting>
  <conditionalFormatting sqref="E14:E19">
    <cfRule type="dataBar" priority="4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{00DF00B9-00DF-4811-BBFC-008700940012}</x14:id>
        </ext>
      </extLst>
    </cfRule>
  </conditionalFormatting>
  <conditionalFormatting sqref="E8:E9">
    <cfRule type="dataBar" priority="3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{003D00DB-002A-41CA-8099-00EF00D50087}</x14:id>
        </ext>
      </extLst>
    </cfRule>
  </conditionalFormatting>
  <conditionalFormatting sqref="E10:E11">
    <cfRule type="dataBar" priority="2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{00E3000D-0043-446E-8D40-00610098001A}</x14:id>
        </ext>
      </extLst>
    </cfRule>
  </conditionalFormatting>
  <conditionalFormatting sqref="E12:E13">
    <cfRule type="dataBar" priority="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{00890089-00E1-4776-998B-00B000A6008C}</x14:id>
        </ext>
      </extLst>
    </cfRule>
  </conditionalFormatting>
  <pageMargins left="0.7" right="0.7" top="0.75" bottom="0.75" header="0.3" footer="0.3"/>
  <pageSetup paperSize="9" orientation="portrait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660031-00D0-4B96-9BC4-009900490075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indexed="64"/>
            </x14:dataBar>
          </x14:cfRule>
          <xm:sqref>H8:H19</xm:sqref>
        </x14:conditionalFormatting>
        <x14:conditionalFormatting xmlns:xm="http://schemas.microsoft.com/office/excel/2006/main">
          <x14:cfRule type="dataBar" id="{00DF00B9-00DF-4811-BBFC-008700940012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indexed="64"/>
            </x14:dataBar>
          </x14:cfRule>
          <xm:sqref>E14:E19</xm:sqref>
        </x14:conditionalFormatting>
        <x14:conditionalFormatting xmlns:xm="http://schemas.microsoft.com/office/excel/2006/main">
          <x14:cfRule type="dataBar" id="{003D00DB-002A-41CA-8099-00EF00D50087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indexed="64"/>
            </x14:dataBar>
          </x14:cfRule>
          <xm:sqref>E8:E9</xm:sqref>
        </x14:conditionalFormatting>
        <x14:conditionalFormatting xmlns:xm="http://schemas.microsoft.com/office/excel/2006/main">
          <x14:cfRule type="dataBar" id="{00E3000D-0043-446E-8D40-00610098001A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indexed="64"/>
            </x14:dataBar>
          </x14:cfRule>
          <xm:sqref>E10:E11</xm:sqref>
        </x14:conditionalFormatting>
        <x14:conditionalFormatting xmlns:xm="http://schemas.microsoft.com/office/excel/2006/main">
          <x14:cfRule type="dataBar" id="{00890089-00E1-4776-998B-00B000A6008C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indexed="64"/>
            </x14:dataBar>
          </x14:cfRule>
          <xm:sqref>E12:E13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7"/>
  <sheetViews>
    <sheetView showGridLines="0" zoomScale="90" workbookViewId="0">
      <pane ySplit="4" topLeftCell="A5" activePane="bottomLeft" state="frozen"/>
      <selection activeCell="B8" sqref="B8"/>
      <selection pane="bottomLeft"/>
    </sheetView>
  </sheetViews>
  <sheetFormatPr defaultColWidth="8.796875" defaultRowHeight="9.75" customHeight="1" outlineLevelCol="1" x14ac:dyDescent="0.2"/>
  <cols>
    <col min="1" max="1" width="1.796875" style="1" bestFit="1" customWidth="1"/>
    <col min="2" max="2" width="19.09765625" style="1" bestFit="1" customWidth="1"/>
    <col min="3" max="3" width="47.8984375" style="1" hidden="1" bestFit="1" customWidth="1" outlineLevel="1"/>
    <col min="4" max="4" width="10.59765625" style="2" bestFit="1" customWidth="1" collapsed="1"/>
    <col min="5" max="5" width="10.59765625" style="2" bestFit="1" customWidth="1"/>
    <col min="6" max="6" width="12.3984375" style="2" bestFit="1" customWidth="1"/>
    <col min="7" max="7" width="10.8984375" style="2" bestFit="1" customWidth="1"/>
    <col min="8" max="8" width="10.19921875" style="1" bestFit="1" customWidth="1"/>
    <col min="9" max="9" width="24.69921875" style="1" hidden="1" bestFit="1" customWidth="1" outlineLevel="1"/>
    <col min="10" max="10" width="8.796875" style="1" bestFit="1" customWidth="1" collapsed="1"/>
    <col min="11" max="22" width="8.796875" style="1" bestFit="1" customWidth="1"/>
    <col min="23" max="23" width="8.796875" style="1" bestFit="1"/>
    <col min="24" max="16384" width="8.796875" style="1"/>
  </cols>
  <sheetData>
    <row r="1" spans="1:9" s="3" customFormat="1" ht="9.75" customHeight="1" x14ac:dyDescent="0.2">
      <c r="A1" s="141" t="s">
        <v>0</v>
      </c>
      <c r="B1" s="142"/>
      <c r="C1" s="142"/>
      <c r="D1" s="142"/>
      <c r="E1" s="142"/>
      <c r="F1" s="143"/>
      <c r="G1" s="4"/>
    </row>
    <row r="2" spans="1:9" s="3" customFormat="1" ht="9.75" customHeight="1" x14ac:dyDescent="0.2">
      <c r="A2" s="144"/>
      <c r="B2" s="145"/>
      <c r="C2" s="145"/>
      <c r="D2" s="145"/>
      <c r="E2" s="145"/>
      <c r="F2" s="146"/>
      <c r="G2" s="4"/>
    </row>
    <row r="3" spans="1:9" s="3" customFormat="1" ht="9.75" customHeight="1" x14ac:dyDescent="0.2">
      <c r="A3" s="144"/>
      <c r="B3" s="145"/>
      <c r="C3" s="145"/>
      <c r="D3" s="145"/>
      <c r="E3" s="145"/>
      <c r="F3" s="146"/>
      <c r="G3" s="4"/>
    </row>
    <row r="4" spans="1:9" ht="9.75" customHeight="1" x14ac:dyDescent="0.2">
      <c r="A4" s="147"/>
      <c r="B4" s="148"/>
      <c r="C4" s="148"/>
      <c r="D4" s="148"/>
      <c r="E4" s="148"/>
      <c r="F4" s="149"/>
      <c r="G4" s="40"/>
    </row>
    <row r="5" spans="1:9" s="3" customFormat="1" ht="21.75" customHeight="1" x14ac:dyDescent="0.2">
      <c r="A5" s="78"/>
      <c r="B5" s="177" t="s">
        <v>1</v>
      </c>
      <c r="C5" s="177" t="s">
        <v>2</v>
      </c>
      <c r="D5" s="179" t="s">
        <v>191</v>
      </c>
      <c r="E5" s="179" t="s">
        <v>192</v>
      </c>
      <c r="F5" s="179" t="s">
        <v>193</v>
      </c>
      <c r="G5" s="179" t="s">
        <v>160</v>
      </c>
      <c r="H5" s="181" t="s">
        <v>161</v>
      </c>
      <c r="I5" s="185" t="s">
        <v>194</v>
      </c>
    </row>
    <row r="6" spans="1:9" s="3" customFormat="1" ht="55.5" customHeight="1" x14ac:dyDescent="0.2">
      <c r="A6" s="79"/>
      <c r="B6" s="178"/>
      <c r="C6" s="178"/>
      <c r="D6" s="180"/>
      <c r="E6" s="180"/>
      <c r="F6" s="180"/>
      <c r="G6" s="180"/>
      <c r="H6" s="182"/>
      <c r="I6" s="185"/>
    </row>
    <row r="7" spans="1:9" ht="9.75" customHeight="1" x14ac:dyDescent="0.2">
      <c r="A7" s="25"/>
      <c r="B7" s="29" t="s">
        <v>162</v>
      </c>
      <c r="C7" s="80"/>
      <c r="D7" s="81"/>
      <c r="E7" s="82"/>
      <c r="F7" s="81"/>
      <c r="G7" s="82"/>
      <c r="H7" s="83"/>
      <c r="I7" s="93"/>
    </row>
    <row r="8" spans="1:9" ht="9.75" customHeight="1" x14ac:dyDescent="0.15">
      <c r="A8" s="21"/>
      <c r="B8" s="94" t="s">
        <v>195</v>
      </c>
      <c r="C8" s="95" t="s">
        <v>196</v>
      </c>
      <c r="D8" s="96">
        <v>115000</v>
      </c>
      <c r="E8" s="97">
        <v>0</v>
      </c>
      <c r="F8" s="98">
        <v>115000</v>
      </c>
      <c r="G8" s="98">
        <v>57500</v>
      </c>
      <c r="H8" s="99">
        <v>0.5</v>
      </c>
      <c r="I8" s="100" t="s">
        <v>58</v>
      </c>
    </row>
    <row r="9" spans="1:9" ht="9.75" customHeight="1" x14ac:dyDescent="0.15">
      <c r="A9" s="21"/>
      <c r="B9" s="101" t="s">
        <v>197</v>
      </c>
      <c r="C9" s="95" t="s">
        <v>198</v>
      </c>
      <c r="D9" s="98">
        <v>345000</v>
      </c>
      <c r="E9" s="97">
        <v>0</v>
      </c>
      <c r="F9" s="98">
        <v>345000</v>
      </c>
      <c r="G9" s="98">
        <v>172500</v>
      </c>
      <c r="H9" s="99">
        <v>0.5</v>
      </c>
      <c r="I9" s="100" t="s">
        <v>58</v>
      </c>
    </row>
    <row r="10" spans="1:9" ht="9.75" customHeight="1" x14ac:dyDescent="0.15">
      <c r="A10" s="21"/>
      <c r="B10" s="102" t="s">
        <v>199</v>
      </c>
      <c r="C10" s="103" t="s">
        <v>200</v>
      </c>
      <c r="D10" s="98">
        <v>1380000</v>
      </c>
      <c r="E10" s="97">
        <v>0.2</v>
      </c>
      <c r="F10" s="98">
        <v>1104000</v>
      </c>
      <c r="G10" s="98">
        <v>552000</v>
      </c>
      <c r="H10" s="99">
        <v>0.5</v>
      </c>
      <c r="I10" s="100" t="s">
        <v>58</v>
      </c>
    </row>
    <row r="11" spans="1:9" ht="9.75" customHeight="1" x14ac:dyDescent="0.15">
      <c r="A11" s="21"/>
      <c r="B11" s="101" t="s">
        <v>201</v>
      </c>
      <c r="C11" s="95" t="s">
        <v>202</v>
      </c>
      <c r="D11" s="98">
        <v>2760000</v>
      </c>
      <c r="E11" s="104">
        <v>0.3</v>
      </c>
      <c r="F11" s="105">
        <v>1932000</v>
      </c>
      <c r="G11" s="106">
        <v>966000</v>
      </c>
      <c r="H11" s="99">
        <v>0.5</v>
      </c>
      <c r="I11" s="100" t="s">
        <v>58</v>
      </c>
    </row>
    <row r="12" spans="1:9" ht="9.75" customHeight="1" x14ac:dyDescent="0.15">
      <c r="A12" s="21"/>
      <c r="B12" s="24" t="s">
        <v>203</v>
      </c>
      <c r="C12" s="24" t="s">
        <v>204</v>
      </c>
      <c r="D12" s="107">
        <v>350000</v>
      </c>
      <c r="E12" s="104">
        <v>0</v>
      </c>
      <c r="F12" s="98">
        <v>350000</v>
      </c>
      <c r="G12" s="107">
        <f t="shared" ref="G12:G36" si="0">ROUND(F12*(1-H12),0)</f>
        <v>175000</v>
      </c>
      <c r="H12" s="108">
        <v>0.5</v>
      </c>
      <c r="I12" s="109"/>
    </row>
    <row r="13" spans="1:9" ht="9.75" customHeight="1" x14ac:dyDescent="0.15">
      <c r="A13" s="21"/>
      <c r="B13" s="21" t="s">
        <v>205</v>
      </c>
      <c r="C13" s="21" t="s">
        <v>206</v>
      </c>
      <c r="D13" s="98">
        <v>1050000</v>
      </c>
      <c r="E13" s="104">
        <v>0</v>
      </c>
      <c r="F13" s="98">
        <v>1050000</v>
      </c>
      <c r="G13" s="98">
        <f t="shared" si="0"/>
        <v>525000</v>
      </c>
      <c r="H13" s="108">
        <v>0.5</v>
      </c>
      <c r="I13" s="110"/>
    </row>
    <row r="14" spans="1:9" ht="9.75" customHeight="1" x14ac:dyDescent="0.15">
      <c r="A14" s="21"/>
      <c r="B14" s="21" t="s">
        <v>163</v>
      </c>
      <c r="C14" s="21" t="s">
        <v>164</v>
      </c>
      <c r="D14" s="98">
        <v>4200000</v>
      </c>
      <c r="E14" s="104">
        <v>0.2</v>
      </c>
      <c r="F14" s="98">
        <v>3360000</v>
      </c>
      <c r="G14" s="98">
        <f t="shared" si="0"/>
        <v>1680000</v>
      </c>
      <c r="H14" s="108">
        <v>0.5</v>
      </c>
      <c r="I14" s="109"/>
    </row>
    <row r="15" spans="1:9" ht="9.75" customHeight="1" x14ac:dyDescent="0.15">
      <c r="A15" s="21"/>
      <c r="B15" s="21" t="s">
        <v>165</v>
      </c>
      <c r="C15" s="21" t="s">
        <v>166</v>
      </c>
      <c r="D15" s="98">
        <v>8400000</v>
      </c>
      <c r="E15" s="104">
        <v>0.3</v>
      </c>
      <c r="F15" s="98">
        <v>5880000</v>
      </c>
      <c r="G15" s="98">
        <f t="shared" si="0"/>
        <v>2940000</v>
      </c>
      <c r="H15" s="108">
        <v>0.5</v>
      </c>
      <c r="I15" s="111"/>
    </row>
    <row r="16" spans="1:9" ht="9.75" customHeight="1" x14ac:dyDescent="0.15">
      <c r="A16" s="21"/>
      <c r="B16" s="21" t="s">
        <v>207</v>
      </c>
      <c r="C16" s="21" t="s">
        <v>208</v>
      </c>
      <c r="D16" s="98">
        <v>350000</v>
      </c>
      <c r="E16" s="104">
        <v>0</v>
      </c>
      <c r="F16" s="98">
        <v>350000</v>
      </c>
      <c r="G16" s="98">
        <f t="shared" si="0"/>
        <v>175000</v>
      </c>
      <c r="H16" s="108">
        <v>0.5</v>
      </c>
      <c r="I16" s="112"/>
    </row>
    <row r="17" spans="1:9" ht="9.75" customHeight="1" x14ac:dyDescent="0.15">
      <c r="A17" s="21"/>
      <c r="B17" s="21" t="s">
        <v>209</v>
      </c>
      <c r="C17" s="21" t="s">
        <v>210</v>
      </c>
      <c r="D17" s="98">
        <v>1050000</v>
      </c>
      <c r="E17" s="104">
        <v>0</v>
      </c>
      <c r="F17" s="98">
        <v>1050000</v>
      </c>
      <c r="G17" s="98">
        <f t="shared" si="0"/>
        <v>525000</v>
      </c>
      <c r="H17" s="108">
        <v>0.5</v>
      </c>
      <c r="I17" s="113"/>
    </row>
    <row r="18" spans="1:9" ht="9.75" customHeight="1" x14ac:dyDescent="0.15">
      <c r="A18" s="21"/>
      <c r="B18" s="21" t="s">
        <v>167</v>
      </c>
      <c r="C18" s="21" t="s">
        <v>168</v>
      </c>
      <c r="D18" s="98">
        <v>4200000</v>
      </c>
      <c r="E18" s="104">
        <v>0.2</v>
      </c>
      <c r="F18" s="98">
        <v>3360000</v>
      </c>
      <c r="G18" s="98">
        <f t="shared" si="0"/>
        <v>1680000</v>
      </c>
      <c r="H18" s="108">
        <v>0.5</v>
      </c>
      <c r="I18" s="113"/>
    </row>
    <row r="19" spans="1:9" ht="9.75" customHeight="1" x14ac:dyDescent="0.15">
      <c r="A19" s="21"/>
      <c r="B19" s="21" t="s">
        <v>169</v>
      </c>
      <c r="C19" s="21" t="s">
        <v>170</v>
      </c>
      <c r="D19" s="98">
        <v>8400000</v>
      </c>
      <c r="E19" s="104">
        <v>0.3</v>
      </c>
      <c r="F19" s="98">
        <v>5880000</v>
      </c>
      <c r="G19" s="98">
        <f t="shared" si="0"/>
        <v>2940000</v>
      </c>
      <c r="H19" s="108">
        <v>0.5</v>
      </c>
      <c r="I19" s="111"/>
    </row>
    <row r="20" spans="1:9" ht="9.75" customHeight="1" x14ac:dyDescent="0.15">
      <c r="A20" s="21"/>
      <c r="B20" s="21" t="s">
        <v>211</v>
      </c>
      <c r="C20" s="21" t="s">
        <v>212</v>
      </c>
      <c r="D20" s="98">
        <v>700000</v>
      </c>
      <c r="E20" s="104">
        <v>0</v>
      </c>
      <c r="F20" s="98">
        <v>700000</v>
      </c>
      <c r="G20" s="98">
        <f t="shared" si="0"/>
        <v>350000</v>
      </c>
      <c r="H20" s="108">
        <v>0.5</v>
      </c>
      <c r="I20" s="114"/>
    </row>
    <row r="21" spans="1:9" ht="9.75" customHeight="1" x14ac:dyDescent="0.15">
      <c r="A21" s="21"/>
      <c r="B21" s="21" t="s">
        <v>213</v>
      </c>
      <c r="C21" s="21" t="s">
        <v>214</v>
      </c>
      <c r="D21" s="98">
        <v>2100000</v>
      </c>
      <c r="E21" s="104">
        <v>0</v>
      </c>
      <c r="F21" s="98">
        <v>2100000</v>
      </c>
      <c r="G21" s="98">
        <f t="shared" si="0"/>
        <v>1050000</v>
      </c>
      <c r="H21" s="108">
        <v>0.5</v>
      </c>
      <c r="I21" s="114"/>
    </row>
    <row r="22" spans="1:9" ht="9.75" customHeight="1" x14ac:dyDescent="0.15">
      <c r="A22" s="21"/>
      <c r="B22" s="21" t="s">
        <v>171</v>
      </c>
      <c r="C22" s="21" t="s">
        <v>172</v>
      </c>
      <c r="D22" s="98">
        <v>8400000</v>
      </c>
      <c r="E22" s="104">
        <v>0.2</v>
      </c>
      <c r="F22" s="98">
        <v>6720000</v>
      </c>
      <c r="G22" s="98">
        <f t="shared" si="0"/>
        <v>3360000</v>
      </c>
      <c r="H22" s="108">
        <v>0.5</v>
      </c>
      <c r="I22" s="114"/>
    </row>
    <row r="23" spans="1:9" ht="9.75" customHeight="1" x14ac:dyDescent="0.15">
      <c r="A23" s="21"/>
      <c r="B23" s="21" t="s">
        <v>173</v>
      </c>
      <c r="C23" s="21" t="s">
        <v>174</v>
      </c>
      <c r="D23" s="98">
        <v>16800000</v>
      </c>
      <c r="E23" s="104">
        <v>0.3</v>
      </c>
      <c r="F23" s="98">
        <v>11760000</v>
      </c>
      <c r="G23" s="98">
        <f t="shared" si="0"/>
        <v>5880000</v>
      </c>
      <c r="H23" s="108">
        <v>0.5</v>
      </c>
      <c r="I23" s="113"/>
    </row>
    <row r="24" spans="1:9" ht="9.75" customHeight="1" x14ac:dyDescent="0.15">
      <c r="A24" s="21"/>
      <c r="B24" s="21" t="s">
        <v>215</v>
      </c>
      <c r="C24" s="21" t="s">
        <v>216</v>
      </c>
      <c r="D24" s="98">
        <v>1400000</v>
      </c>
      <c r="E24" s="104">
        <v>0</v>
      </c>
      <c r="F24" s="98">
        <v>1400000</v>
      </c>
      <c r="G24" s="98">
        <f t="shared" si="0"/>
        <v>700000</v>
      </c>
      <c r="H24" s="108">
        <v>0.5</v>
      </c>
      <c r="I24" s="114"/>
    </row>
    <row r="25" spans="1:9" ht="9.75" customHeight="1" x14ac:dyDescent="0.15">
      <c r="A25" s="21"/>
      <c r="B25" s="21" t="s">
        <v>217</v>
      </c>
      <c r="C25" s="21" t="s">
        <v>218</v>
      </c>
      <c r="D25" s="98">
        <v>4200000</v>
      </c>
      <c r="E25" s="104">
        <v>0</v>
      </c>
      <c r="F25" s="98">
        <v>4200000</v>
      </c>
      <c r="G25" s="98">
        <f t="shared" si="0"/>
        <v>2100000</v>
      </c>
      <c r="H25" s="108">
        <v>0.5</v>
      </c>
      <c r="I25" s="109"/>
    </row>
    <row r="26" spans="1:9" ht="9.75" customHeight="1" x14ac:dyDescent="0.15">
      <c r="A26" s="21"/>
      <c r="B26" s="21" t="s">
        <v>175</v>
      </c>
      <c r="C26" s="21" t="s">
        <v>176</v>
      </c>
      <c r="D26" s="98">
        <v>16800000</v>
      </c>
      <c r="E26" s="104">
        <v>0.2</v>
      </c>
      <c r="F26" s="98">
        <v>13440000</v>
      </c>
      <c r="G26" s="98">
        <f t="shared" si="0"/>
        <v>6720000</v>
      </c>
      <c r="H26" s="108">
        <v>0.5</v>
      </c>
      <c r="I26" s="109"/>
    </row>
    <row r="27" spans="1:9" ht="9.75" customHeight="1" x14ac:dyDescent="0.15">
      <c r="A27" s="21"/>
      <c r="B27" s="21" t="s">
        <v>177</v>
      </c>
      <c r="C27" s="21" t="s">
        <v>178</v>
      </c>
      <c r="D27" s="98">
        <v>33600000</v>
      </c>
      <c r="E27" s="104">
        <v>0.3</v>
      </c>
      <c r="F27" s="98">
        <v>23520000</v>
      </c>
      <c r="G27" s="98">
        <f t="shared" si="0"/>
        <v>11760000</v>
      </c>
      <c r="H27" s="108">
        <v>0.5</v>
      </c>
      <c r="I27" s="112"/>
    </row>
    <row r="28" spans="1:9" ht="9.75" customHeight="1" x14ac:dyDescent="0.15">
      <c r="A28" s="21"/>
      <c r="B28" s="21" t="s">
        <v>219</v>
      </c>
      <c r="C28" s="21" t="s">
        <v>220</v>
      </c>
      <c r="D28" s="98">
        <v>2800000</v>
      </c>
      <c r="E28" s="104">
        <v>0</v>
      </c>
      <c r="F28" s="98">
        <v>2800000</v>
      </c>
      <c r="G28" s="98">
        <f t="shared" si="0"/>
        <v>1400000</v>
      </c>
      <c r="H28" s="108">
        <v>0.5</v>
      </c>
      <c r="I28" s="115" t="s">
        <v>221</v>
      </c>
    </row>
    <row r="29" spans="1:9" ht="9.75" customHeight="1" x14ac:dyDescent="0.15">
      <c r="A29" s="21"/>
      <c r="B29" s="21" t="s">
        <v>222</v>
      </c>
      <c r="C29" s="21" t="s">
        <v>223</v>
      </c>
      <c r="D29" s="98">
        <v>8400000</v>
      </c>
      <c r="E29" s="104">
        <v>0</v>
      </c>
      <c r="F29" s="98">
        <v>8400000</v>
      </c>
      <c r="G29" s="98">
        <f t="shared" si="0"/>
        <v>4200000</v>
      </c>
      <c r="H29" s="108">
        <v>0.5</v>
      </c>
      <c r="I29" s="115" t="s">
        <v>224</v>
      </c>
    </row>
    <row r="30" spans="1:9" ht="9.75" customHeight="1" x14ac:dyDescent="0.15">
      <c r="A30" s="21"/>
      <c r="B30" s="21" t="s">
        <v>179</v>
      </c>
      <c r="C30" s="21" t="s">
        <v>180</v>
      </c>
      <c r="D30" s="98">
        <v>33600000</v>
      </c>
      <c r="E30" s="104">
        <v>0.2</v>
      </c>
      <c r="F30" s="98">
        <v>26880000</v>
      </c>
      <c r="G30" s="98">
        <f t="shared" si="0"/>
        <v>13440000</v>
      </c>
      <c r="H30" s="108">
        <v>0.5</v>
      </c>
      <c r="I30" s="115" t="s">
        <v>225</v>
      </c>
    </row>
    <row r="31" spans="1:9" ht="9.75" customHeight="1" x14ac:dyDescent="0.15">
      <c r="A31" s="21"/>
      <c r="B31" s="21" t="s">
        <v>181</v>
      </c>
      <c r="C31" s="21" t="s">
        <v>182</v>
      </c>
      <c r="D31" s="98">
        <v>67200000</v>
      </c>
      <c r="E31" s="104">
        <v>0.3</v>
      </c>
      <c r="F31" s="98">
        <v>47039999.999999993</v>
      </c>
      <c r="G31" s="98">
        <f t="shared" si="0"/>
        <v>23520000</v>
      </c>
      <c r="H31" s="108">
        <v>0.5</v>
      </c>
      <c r="I31" s="115" t="s">
        <v>226</v>
      </c>
    </row>
    <row r="32" spans="1:9" ht="9.75" customHeight="1" x14ac:dyDescent="0.15">
      <c r="A32" s="21"/>
      <c r="B32" s="21" t="s">
        <v>227</v>
      </c>
      <c r="C32" s="21" t="s">
        <v>228</v>
      </c>
      <c r="D32" s="98">
        <v>4200000</v>
      </c>
      <c r="E32" s="104">
        <v>0</v>
      </c>
      <c r="F32" s="98">
        <v>4200000</v>
      </c>
      <c r="G32" s="98">
        <f t="shared" si="0"/>
        <v>2100000</v>
      </c>
      <c r="H32" s="108">
        <v>0.5</v>
      </c>
      <c r="I32" s="115" t="s">
        <v>229</v>
      </c>
    </row>
    <row r="33" spans="1:9" ht="9.75" customHeight="1" x14ac:dyDescent="0.15">
      <c r="A33" s="21"/>
      <c r="B33" s="21" t="s">
        <v>230</v>
      </c>
      <c r="C33" s="21" t="s">
        <v>231</v>
      </c>
      <c r="D33" s="98">
        <v>12600000</v>
      </c>
      <c r="E33" s="104">
        <v>0</v>
      </c>
      <c r="F33" s="98">
        <v>12600000</v>
      </c>
      <c r="G33" s="98">
        <f t="shared" si="0"/>
        <v>6300000</v>
      </c>
      <c r="H33" s="108">
        <v>0.5</v>
      </c>
      <c r="I33" s="115" t="s">
        <v>232</v>
      </c>
    </row>
    <row r="34" spans="1:9" ht="9.75" customHeight="1" x14ac:dyDescent="0.15">
      <c r="A34" s="21"/>
      <c r="B34" s="21" t="s">
        <v>183</v>
      </c>
      <c r="C34" s="21" t="s">
        <v>184</v>
      </c>
      <c r="D34" s="98">
        <v>50400000</v>
      </c>
      <c r="E34" s="104">
        <v>0.2</v>
      </c>
      <c r="F34" s="98">
        <v>40320000</v>
      </c>
      <c r="G34" s="98">
        <f t="shared" si="0"/>
        <v>20160000</v>
      </c>
      <c r="H34" s="108">
        <v>0.5</v>
      </c>
      <c r="I34" s="115" t="s">
        <v>233</v>
      </c>
    </row>
    <row r="35" spans="1:9" ht="9.75" customHeight="1" x14ac:dyDescent="0.15">
      <c r="A35" s="21"/>
      <c r="B35" s="21" t="s">
        <v>185</v>
      </c>
      <c r="C35" s="21" t="s">
        <v>186</v>
      </c>
      <c r="D35" s="98">
        <v>100800000</v>
      </c>
      <c r="E35" s="104">
        <v>0.3</v>
      </c>
      <c r="F35" s="98">
        <v>70560000</v>
      </c>
      <c r="G35" s="98">
        <f t="shared" si="0"/>
        <v>35280000</v>
      </c>
      <c r="H35" s="108">
        <v>0.5</v>
      </c>
      <c r="I35" s="115" t="s">
        <v>234</v>
      </c>
    </row>
    <row r="36" spans="1:9" ht="9.75" customHeight="1" x14ac:dyDescent="0.15">
      <c r="A36" s="21"/>
      <c r="B36" s="21" t="s">
        <v>235</v>
      </c>
      <c r="C36" s="21" t="s">
        <v>236</v>
      </c>
      <c r="D36" s="98">
        <v>350000</v>
      </c>
      <c r="E36" s="116">
        <v>0</v>
      </c>
      <c r="F36" s="98">
        <v>350000</v>
      </c>
      <c r="G36" s="98">
        <f t="shared" si="0"/>
        <v>175000</v>
      </c>
      <c r="H36" s="108">
        <v>0.5</v>
      </c>
      <c r="I36" s="109"/>
    </row>
    <row r="37" spans="1:9" ht="9.75" customHeight="1" x14ac:dyDescent="0.2">
      <c r="I37" s="48"/>
    </row>
  </sheetData>
  <mergeCells count="9">
    <mergeCell ref="G5:G6"/>
    <mergeCell ref="H5:H6"/>
    <mergeCell ref="I5:I6"/>
    <mergeCell ref="A1:F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9"/>
  <sheetViews>
    <sheetView showGridLines="0" zoomScale="90" workbookViewId="0">
      <pane ySplit="4" topLeftCell="A5" activePane="bottomLeft" state="frozen"/>
      <selection activeCell="B8" sqref="B8"/>
      <selection pane="bottomLeft"/>
    </sheetView>
  </sheetViews>
  <sheetFormatPr defaultColWidth="8.796875" defaultRowHeight="9.75" customHeight="1" outlineLevelCol="1" x14ac:dyDescent="0.2"/>
  <cols>
    <col min="1" max="1" width="1.796875" style="1" bestFit="1" customWidth="1"/>
    <col min="2" max="2" width="26" style="1" bestFit="1" customWidth="1"/>
    <col min="3" max="3" width="45.296875" style="1" hidden="1" bestFit="1" customWidth="1" outlineLevel="1"/>
    <col min="4" max="4" width="10.59765625" style="2" bestFit="1" customWidth="1" collapsed="1"/>
    <col min="5" max="5" width="10.59765625" style="2" bestFit="1" customWidth="1"/>
    <col min="6" max="6" width="11.796875" style="2" bestFit="1" customWidth="1"/>
    <col min="7" max="7" width="10.8984375" style="2" bestFit="1" customWidth="1"/>
    <col min="8" max="8" width="16.5" style="1" bestFit="1" customWidth="1"/>
    <col min="9" max="9" width="13.796875" style="1" bestFit="1" customWidth="1"/>
    <col min="10" max="10" width="25.5" style="1" bestFit="1" customWidth="1"/>
    <col min="11" max="11" width="21" style="1" bestFit="1" customWidth="1"/>
    <col min="12" max="24" width="8.796875" style="1" bestFit="1" customWidth="1"/>
    <col min="25" max="25" width="8.796875" style="1" bestFit="1"/>
    <col min="26" max="16384" width="8.796875" style="1"/>
  </cols>
  <sheetData>
    <row r="1" spans="1:11" s="3" customFormat="1" ht="9.75" customHeight="1" x14ac:dyDescent="0.2">
      <c r="A1" s="141" t="s">
        <v>0</v>
      </c>
      <c r="B1" s="142"/>
      <c r="C1" s="142"/>
      <c r="D1" s="142"/>
      <c r="E1" s="142"/>
      <c r="F1" s="143"/>
      <c r="G1" s="4"/>
    </row>
    <row r="2" spans="1:11" s="3" customFormat="1" ht="9.75" customHeight="1" x14ac:dyDescent="0.2">
      <c r="A2" s="144"/>
      <c r="B2" s="145"/>
      <c r="C2" s="145"/>
      <c r="D2" s="145"/>
      <c r="E2" s="145"/>
      <c r="F2" s="146"/>
      <c r="G2" s="4"/>
    </row>
    <row r="3" spans="1:11" s="3" customFormat="1" ht="9.75" customHeight="1" x14ac:dyDescent="0.2">
      <c r="A3" s="144"/>
      <c r="B3" s="145"/>
      <c r="C3" s="145"/>
      <c r="D3" s="145"/>
      <c r="E3" s="145"/>
      <c r="F3" s="146"/>
      <c r="G3" s="4"/>
    </row>
    <row r="4" spans="1:11" ht="9.75" customHeight="1" x14ac:dyDescent="0.2">
      <c r="A4" s="147"/>
      <c r="B4" s="148"/>
      <c r="C4" s="148"/>
      <c r="D4" s="148"/>
      <c r="E4" s="148"/>
      <c r="F4" s="149"/>
      <c r="G4" s="40"/>
    </row>
    <row r="5" spans="1:11" s="3" customFormat="1" ht="21.75" customHeight="1" x14ac:dyDescent="0.2">
      <c r="A5" s="78"/>
      <c r="B5" s="177" t="s">
        <v>1</v>
      </c>
      <c r="C5" s="177" t="s">
        <v>2</v>
      </c>
      <c r="D5" s="179" t="s">
        <v>191</v>
      </c>
      <c r="E5" s="179" t="s">
        <v>192</v>
      </c>
      <c r="F5" s="179" t="s">
        <v>193</v>
      </c>
      <c r="G5" s="179" t="s">
        <v>160</v>
      </c>
      <c r="H5" s="181" t="s">
        <v>161</v>
      </c>
      <c r="I5" s="186"/>
      <c r="J5" s="187"/>
      <c r="K5" s="187"/>
    </row>
    <row r="6" spans="1:11" s="3" customFormat="1" ht="55.5" customHeight="1" x14ac:dyDescent="0.2">
      <c r="A6" s="79"/>
      <c r="B6" s="178"/>
      <c r="C6" s="178"/>
      <c r="D6" s="180"/>
      <c r="E6" s="180"/>
      <c r="F6" s="180"/>
      <c r="G6" s="180"/>
      <c r="H6" s="182"/>
      <c r="I6" s="186"/>
      <c r="J6" s="187"/>
      <c r="K6" s="187"/>
    </row>
    <row r="7" spans="1:11" ht="9.75" customHeight="1" x14ac:dyDescent="0.2">
      <c r="A7" s="25"/>
      <c r="B7" s="29" t="s">
        <v>162</v>
      </c>
      <c r="C7" s="29"/>
      <c r="D7" s="82"/>
      <c r="E7" s="82"/>
      <c r="F7" s="82"/>
      <c r="G7" s="82"/>
      <c r="H7" s="83"/>
      <c r="I7" s="117"/>
      <c r="J7" s="117"/>
    </row>
    <row r="8" spans="1:11" ht="9.75" customHeight="1" x14ac:dyDescent="0.15">
      <c r="A8" s="21"/>
      <c r="B8" s="21" t="s">
        <v>237</v>
      </c>
      <c r="C8" s="21" t="s">
        <v>238</v>
      </c>
      <c r="D8" s="98">
        <v>140000</v>
      </c>
      <c r="E8" s="104">
        <v>0</v>
      </c>
      <c r="F8" s="98">
        <v>140000</v>
      </c>
      <c r="G8" s="98">
        <f t="shared" ref="G8:G19" si="0">ROUND(F8*(1-H8),0)</f>
        <v>70000</v>
      </c>
      <c r="H8" s="108">
        <v>0.5</v>
      </c>
      <c r="I8" s="118"/>
      <c r="J8" s="119"/>
    </row>
    <row r="9" spans="1:11" ht="9.75" customHeight="1" x14ac:dyDescent="0.15">
      <c r="A9" s="21"/>
      <c r="B9" s="21" t="s">
        <v>239</v>
      </c>
      <c r="C9" s="21" t="s">
        <v>240</v>
      </c>
      <c r="D9" s="98">
        <v>420000</v>
      </c>
      <c r="E9" s="104">
        <v>0</v>
      </c>
      <c r="F9" s="98">
        <v>420000</v>
      </c>
      <c r="G9" s="98">
        <f t="shared" si="0"/>
        <v>210000</v>
      </c>
      <c r="H9" s="108">
        <v>0.5</v>
      </c>
      <c r="I9" s="118"/>
      <c r="J9" s="119"/>
    </row>
    <row r="10" spans="1:11" ht="9.75" customHeight="1" x14ac:dyDescent="0.15">
      <c r="A10" s="21"/>
      <c r="B10" s="21" t="s">
        <v>241</v>
      </c>
      <c r="C10" s="21" t="s">
        <v>242</v>
      </c>
      <c r="D10" s="98">
        <v>1680000</v>
      </c>
      <c r="E10" s="104">
        <v>0.2</v>
      </c>
      <c r="F10" s="98">
        <v>1344000</v>
      </c>
      <c r="G10" s="98">
        <f t="shared" si="0"/>
        <v>672000</v>
      </c>
      <c r="H10" s="108">
        <v>0.5</v>
      </c>
      <c r="I10" s="118"/>
      <c r="J10" s="119"/>
    </row>
    <row r="11" spans="1:11" ht="9.75" customHeight="1" x14ac:dyDescent="0.15">
      <c r="A11" s="21"/>
      <c r="B11" s="21" t="s">
        <v>243</v>
      </c>
      <c r="C11" s="21" t="s">
        <v>244</v>
      </c>
      <c r="D11" s="98">
        <v>3360000</v>
      </c>
      <c r="E11" s="104">
        <v>0.3</v>
      </c>
      <c r="F11" s="98">
        <v>2352000</v>
      </c>
      <c r="G11" s="98">
        <f t="shared" si="0"/>
        <v>1176000</v>
      </c>
      <c r="H11" s="108">
        <v>0.5</v>
      </c>
      <c r="I11" s="120"/>
      <c r="J11" s="119"/>
    </row>
    <row r="12" spans="1:11" ht="9.75" customHeight="1" x14ac:dyDescent="0.15">
      <c r="A12" s="21"/>
      <c r="B12" s="21" t="s">
        <v>245</v>
      </c>
      <c r="C12" s="21" t="s">
        <v>204</v>
      </c>
      <c r="D12" s="98">
        <v>350000</v>
      </c>
      <c r="E12" s="104">
        <v>0</v>
      </c>
      <c r="F12" s="98">
        <v>350000</v>
      </c>
      <c r="G12" s="98">
        <f t="shared" si="0"/>
        <v>175000</v>
      </c>
      <c r="H12" s="108">
        <v>0.5</v>
      </c>
      <c r="I12" s="118"/>
      <c r="J12" s="121"/>
    </row>
    <row r="13" spans="1:11" ht="9.75" customHeight="1" x14ac:dyDescent="0.15">
      <c r="A13" s="21"/>
      <c r="B13" s="21" t="s">
        <v>246</v>
      </c>
      <c r="C13" s="21" t="s">
        <v>206</v>
      </c>
      <c r="D13" s="98">
        <v>1050000</v>
      </c>
      <c r="E13" s="104">
        <v>0</v>
      </c>
      <c r="F13" s="98">
        <v>1050000</v>
      </c>
      <c r="G13" s="98">
        <f t="shared" si="0"/>
        <v>525000</v>
      </c>
      <c r="H13" s="108">
        <v>0.5</v>
      </c>
      <c r="I13" s="118"/>
      <c r="J13" s="121"/>
    </row>
    <row r="14" spans="1:11" ht="9.75" customHeight="1" x14ac:dyDescent="0.15">
      <c r="A14" s="21"/>
      <c r="B14" s="21" t="s">
        <v>247</v>
      </c>
      <c r="C14" s="21" t="s">
        <v>164</v>
      </c>
      <c r="D14" s="98">
        <v>4200000</v>
      </c>
      <c r="E14" s="104">
        <v>0.2</v>
      </c>
      <c r="F14" s="98">
        <v>3360000</v>
      </c>
      <c r="G14" s="98">
        <f t="shared" si="0"/>
        <v>1680000</v>
      </c>
      <c r="H14" s="108">
        <v>0.5</v>
      </c>
      <c r="I14" s="118"/>
      <c r="J14" s="121"/>
    </row>
    <row r="15" spans="1:11" ht="9.75" customHeight="1" x14ac:dyDescent="0.15">
      <c r="A15" s="21"/>
      <c r="B15" s="21" t="s">
        <v>248</v>
      </c>
      <c r="C15" s="21" t="s">
        <v>166</v>
      </c>
      <c r="D15" s="98">
        <v>8400000</v>
      </c>
      <c r="E15" s="104">
        <v>0.3</v>
      </c>
      <c r="F15" s="98">
        <v>5880000</v>
      </c>
      <c r="G15" s="98">
        <f t="shared" si="0"/>
        <v>2940000</v>
      </c>
      <c r="H15" s="108">
        <v>0.5</v>
      </c>
      <c r="I15" s="120"/>
      <c r="J15" s="121"/>
    </row>
    <row r="16" spans="1:11" ht="9.75" customHeight="1" x14ac:dyDescent="0.15">
      <c r="A16" s="21"/>
      <c r="B16" s="21" t="s">
        <v>249</v>
      </c>
      <c r="C16" s="21" t="s">
        <v>212</v>
      </c>
      <c r="D16" s="98">
        <v>700000</v>
      </c>
      <c r="E16" s="104">
        <v>0</v>
      </c>
      <c r="F16" s="98">
        <v>700000</v>
      </c>
      <c r="G16" s="98">
        <f t="shared" si="0"/>
        <v>350000</v>
      </c>
      <c r="H16" s="108">
        <v>0.5</v>
      </c>
      <c r="I16" s="118"/>
      <c r="J16" s="119"/>
    </row>
    <row r="17" spans="1:10" ht="9.75" customHeight="1" x14ac:dyDescent="0.15">
      <c r="A17" s="21"/>
      <c r="B17" s="21" t="s">
        <v>250</v>
      </c>
      <c r="C17" s="21" t="s">
        <v>214</v>
      </c>
      <c r="D17" s="98">
        <v>2100000</v>
      </c>
      <c r="E17" s="104">
        <v>0</v>
      </c>
      <c r="F17" s="98">
        <v>2100000</v>
      </c>
      <c r="G17" s="98">
        <f t="shared" si="0"/>
        <v>1050000</v>
      </c>
      <c r="H17" s="108">
        <v>0.5</v>
      </c>
      <c r="I17" s="118"/>
      <c r="J17" s="119"/>
    </row>
    <row r="18" spans="1:10" ht="9.75" customHeight="1" x14ac:dyDescent="0.15">
      <c r="A18" s="21"/>
      <c r="B18" s="21" t="s">
        <v>251</v>
      </c>
      <c r="C18" s="21" t="s">
        <v>172</v>
      </c>
      <c r="D18" s="98">
        <v>8400000</v>
      </c>
      <c r="E18" s="104">
        <v>0.2</v>
      </c>
      <c r="F18" s="98">
        <v>6720000</v>
      </c>
      <c r="G18" s="98">
        <f t="shared" si="0"/>
        <v>3360000</v>
      </c>
      <c r="H18" s="108">
        <v>0.5</v>
      </c>
      <c r="I18" s="118"/>
      <c r="J18" s="119"/>
    </row>
    <row r="19" spans="1:10" ht="9.75" customHeight="1" x14ac:dyDescent="0.15">
      <c r="A19" s="21"/>
      <c r="B19" s="21" t="s">
        <v>252</v>
      </c>
      <c r="C19" s="21" t="s">
        <v>174</v>
      </c>
      <c r="D19" s="98">
        <v>16800000</v>
      </c>
      <c r="E19" s="104">
        <v>0.3</v>
      </c>
      <c r="F19" s="98">
        <v>11760000</v>
      </c>
      <c r="G19" s="98">
        <f t="shared" si="0"/>
        <v>5880000</v>
      </c>
      <c r="H19" s="108">
        <v>0.5</v>
      </c>
      <c r="I19" s="120"/>
      <c r="J19" s="119"/>
    </row>
  </sheetData>
  <mergeCells count="9">
    <mergeCell ref="A1:F4"/>
    <mergeCell ref="I5:K6"/>
    <mergeCell ref="B5:B6"/>
    <mergeCell ref="C5:C6"/>
    <mergeCell ref="D5:D6"/>
    <mergeCell ref="G5:G6"/>
    <mergeCell ref="H5:H6"/>
    <mergeCell ref="E5:E6"/>
    <mergeCell ref="F5:F6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9"/>
  <sheetViews>
    <sheetView showGridLines="0" zoomScale="90" workbookViewId="0">
      <pane ySplit="6" topLeftCell="A7" activePane="bottomLeft" state="frozen"/>
      <selection activeCell="B8" sqref="B8"/>
      <selection pane="bottomLeft"/>
    </sheetView>
  </sheetViews>
  <sheetFormatPr defaultColWidth="8.796875" defaultRowHeight="9.75" customHeight="1" outlineLevelCol="1" x14ac:dyDescent="0.2"/>
  <cols>
    <col min="1" max="1" width="2.19921875" style="1" bestFit="1" customWidth="1"/>
    <col min="2" max="2" width="35.5" style="1" bestFit="1" customWidth="1"/>
    <col min="3" max="3" width="33.09765625" style="1" hidden="1" bestFit="1" customWidth="1" outlineLevel="1"/>
    <col min="4" max="4" width="10.59765625" style="2" bestFit="1" customWidth="1" collapsed="1"/>
    <col min="5" max="7" width="10.59765625" style="2" bestFit="1" customWidth="1"/>
    <col min="8" max="8" width="16.59765625" style="1" hidden="1" bestFit="1" customWidth="1" outlineLevel="1"/>
    <col min="9" max="9" width="28.5" style="1" bestFit="1" customWidth="1" collapsed="1"/>
    <col min="10" max="10" width="35.3984375" style="1" bestFit="1" customWidth="1"/>
    <col min="11" max="25" width="8.796875" style="1" bestFit="1" customWidth="1"/>
    <col min="26" max="26" width="8.796875" style="1" bestFit="1"/>
    <col min="27" max="16384" width="8.796875" style="1"/>
  </cols>
  <sheetData>
    <row r="1" spans="1:9" s="3" customFormat="1" ht="9.75" customHeight="1" x14ac:dyDescent="0.2">
      <c r="A1" s="141" t="s">
        <v>0</v>
      </c>
      <c r="B1" s="142"/>
      <c r="C1" s="142"/>
      <c r="D1" s="142"/>
      <c r="E1" s="142"/>
      <c r="F1" s="143"/>
      <c r="G1" s="4"/>
    </row>
    <row r="2" spans="1:9" s="3" customFormat="1" ht="9.75" customHeight="1" x14ac:dyDescent="0.2">
      <c r="A2" s="144"/>
      <c r="B2" s="145"/>
      <c r="C2" s="145"/>
      <c r="D2" s="145"/>
      <c r="E2" s="145"/>
      <c r="F2" s="146"/>
      <c r="G2" s="4"/>
    </row>
    <row r="3" spans="1:9" s="3" customFormat="1" ht="9.75" customHeight="1" x14ac:dyDescent="0.2">
      <c r="A3" s="144"/>
      <c r="B3" s="145"/>
      <c r="C3" s="145"/>
      <c r="D3" s="145"/>
      <c r="E3" s="145"/>
      <c r="F3" s="146"/>
      <c r="G3" s="4"/>
    </row>
    <row r="4" spans="1:9" ht="9.75" customHeight="1" x14ac:dyDescent="0.2">
      <c r="A4" s="147"/>
      <c r="B4" s="148"/>
      <c r="C4" s="148"/>
      <c r="D4" s="148"/>
      <c r="E4" s="148"/>
      <c r="F4" s="149"/>
      <c r="G4" s="5"/>
    </row>
    <row r="5" spans="1:9" s="3" customFormat="1" ht="52.9" customHeight="1" x14ac:dyDescent="0.2">
      <c r="A5" s="150"/>
      <c r="B5" s="150" t="s">
        <v>1</v>
      </c>
      <c r="C5" s="152" t="s">
        <v>2</v>
      </c>
      <c r="D5" s="151" t="s">
        <v>3</v>
      </c>
      <c r="E5" s="9" t="s">
        <v>4</v>
      </c>
      <c r="F5" s="9" t="s">
        <v>5</v>
      </c>
      <c r="G5" s="9" t="s">
        <v>6</v>
      </c>
      <c r="H5" s="166" t="s">
        <v>69</v>
      </c>
    </row>
    <row r="6" spans="1:9" s="3" customFormat="1" ht="12" customHeight="1" x14ac:dyDescent="0.2">
      <c r="A6" s="150"/>
      <c r="B6" s="150"/>
      <c r="C6" s="153"/>
      <c r="D6" s="151"/>
      <c r="E6" s="10">
        <v>0.4</v>
      </c>
      <c r="F6" s="10">
        <v>0.45</v>
      </c>
      <c r="G6" s="10">
        <v>0.5</v>
      </c>
      <c r="H6" s="166"/>
    </row>
    <row r="7" spans="1:9" ht="9.75" customHeight="1" x14ac:dyDescent="0.2">
      <c r="A7" s="25"/>
      <c r="B7" s="26" t="s">
        <v>253</v>
      </c>
      <c r="C7" s="122" t="s">
        <v>253</v>
      </c>
      <c r="D7" s="28"/>
      <c r="E7" s="28"/>
      <c r="F7" s="28"/>
      <c r="G7" s="29"/>
      <c r="H7" s="75"/>
    </row>
    <row r="8" spans="1:9" ht="9.75" customHeight="1" x14ac:dyDescent="0.2">
      <c r="A8" s="21"/>
      <c r="B8" s="21" t="s">
        <v>254</v>
      </c>
      <c r="C8" s="21" t="s">
        <v>255</v>
      </c>
      <c r="D8" s="5">
        <v>5600000</v>
      </c>
      <c r="E8" s="5">
        <f t="shared" ref="E8:E9" si="0">ROUND($D8*(1-$E$6),0)</f>
        <v>3360000</v>
      </c>
      <c r="F8" s="22">
        <f t="shared" ref="F8:F9" si="1">ROUND($D8*(1-$F$6),0)</f>
        <v>3080000</v>
      </c>
      <c r="G8" s="5">
        <f t="shared" ref="G8:G9" si="2">ROUND($D8*(1-$G$6),0)</f>
        <v>2800000</v>
      </c>
      <c r="H8" s="39"/>
      <c r="I8" s="2"/>
    </row>
    <row r="9" spans="1:9" ht="9.75" customHeight="1" x14ac:dyDescent="0.2">
      <c r="A9" s="21"/>
      <c r="B9" s="21" t="s">
        <v>256</v>
      </c>
      <c r="C9" s="21" t="s">
        <v>257</v>
      </c>
      <c r="D9" s="5">
        <f>D8*0.25</f>
        <v>1400000</v>
      </c>
      <c r="E9" s="5">
        <f t="shared" si="0"/>
        <v>840000</v>
      </c>
      <c r="F9" s="22">
        <f t="shared" si="1"/>
        <v>770000</v>
      </c>
      <c r="G9" s="5">
        <f t="shared" si="2"/>
        <v>700000</v>
      </c>
      <c r="H9" s="51" t="s">
        <v>21</v>
      </c>
      <c r="I9" s="2"/>
    </row>
  </sheetData>
  <autoFilter ref="B5:D9" xr:uid="{00000000-0009-0000-0000-000007000000}"/>
  <mergeCells count="6">
    <mergeCell ref="H5:H6"/>
    <mergeCell ref="A1:F4"/>
    <mergeCell ref="A5:A6"/>
    <mergeCell ref="B5:B6"/>
    <mergeCell ref="D5:D6"/>
    <mergeCell ref="C5:C6"/>
  </mergeCells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5">
    <tabColor indexed="43"/>
  </sheetPr>
  <dimension ref="A1:C17"/>
  <sheetViews>
    <sheetView workbookViewId="0">
      <pane xSplit="2" ySplit="3" topLeftCell="C4" activePane="bottomRight" state="frozen"/>
      <selection activeCell="D17" sqref="D17"/>
      <selection pane="topRight"/>
      <selection pane="bottomLeft"/>
      <selection pane="bottomRight" activeCell="C4" sqref="C4"/>
    </sheetView>
  </sheetViews>
  <sheetFormatPr defaultColWidth="8.796875" defaultRowHeight="11.25" outlineLevelCol="1" x14ac:dyDescent="0.15"/>
  <cols>
    <col min="1" max="1" width="93.09765625" style="123" bestFit="1" customWidth="1" outlineLevel="1"/>
    <col min="2" max="2" width="12.796875" style="123" bestFit="1" customWidth="1"/>
    <col min="3" max="3" width="12.3984375" style="124" bestFit="1" customWidth="1"/>
    <col min="4" max="13" width="35.3984375" style="123" bestFit="1" customWidth="1"/>
    <col min="14" max="14" width="8.796875" style="123" bestFit="1"/>
    <col min="15" max="16384" width="8.796875" style="123"/>
  </cols>
  <sheetData>
    <row r="1" spans="1:3" ht="36.75" customHeight="1" x14ac:dyDescent="0.15">
      <c r="A1" s="188" t="s">
        <v>258</v>
      </c>
      <c r="B1" s="188"/>
      <c r="C1" s="188"/>
    </row>
    <row r="2" spans="1:3" s="125" customFormat="1" x14ac:dyDescent="0.15">
      <c r="A2" s="189" t="s">
        <v>259</v>
      </c>
      <c r="B2" s="189" t="s">
        <v>260</v>
      </c>
      <c r="C2" s="126" t="s">
        <v>261</v>
      </c>
    </row>
    <row r="3" spans="1:3" s="125" customFormat="1" x14ac:dyDescent="0.15">
      <c r="A3" s="189"/>
      <c r="B3" s="189"/>
      <c r="C3" s="126" t="s">
        <v>262</v>
      </c>
    </row>
    <row r="4" spans="1:3" ht="31.5" x14ac:dyDescent="0.15">
      <c r="A4" s="127" t="s">
        <v>263</v>
      </c>
      <c r="B4" s="127" t="s">
        <v>264</v>
      </c>
      <c r="C4" s="128" t="s">
        <v>265</v>
      </c>
    </row>
    <row r="5" spans="1:3" x14ac:dyDescent="0.15">
      <c r="A5" s="127" t="s">
        <v>266</v>
      </c>
      <c r="B5" s="127" t="s">
        <v>267</v>
      </c>
      <c r="C5" s="129">
        <v>0.15</v>
      </c>
    </row>
    <row r="6" spans="1:3" ht="31.5" x14ac:dyDescent="0.15">
      <c r="A6" s="127" t="s">
        <v>268</v>
      </c>
      <c r="B6" s="127" t="s">
        <v>269</v>
      </c>
      <c r="C6" s="128" t="s">
        <v>270</v>
      </c>
    </row>
    <row r="7" spans="1:3" ht="42" x14ac:dyDescent="0.15">
      <c r="A7" s="127" t="s">
        <v>271</v>
      </c>
      <c r="B7" s="127" t="s">
        <v>272</v>
      </c>
      <c r="C7" s="128" t="s">
        <v>273</v>
      </c>
    </row>
    <row r="8" spans="1:3" x14ac:dyDescent="0.15">
      <c r="A8" s="127" t="s">
        <v>274</v>
      </c>
      <c r="B8" s="127" t="s">
        <v>275</v>
      </c>
      <c r="C8" s="129">
        <v>0.4</v>
      </c>
    </row>
    <row r="9" spans="1:3" x14ac:dyDescent="0.15">
      <c r="A9" s="127" t="s">
        <v>276</v>
      </c>
      <c r="B9" s="127" t="s">
        <v>277</v>
      </c>
      <c r="C9" s="129">
        <v>0.45</v>
      </c>
    </row>
    <row r="10" spans="1:3" x14ac:dyDescent="0.15">
      <c r="A10" s="127" t="s">
        <v>278</v>
      </c>
      <c r="B10" s="127" t="s">
        <v>279</v>
      </c>
      <c r="C10" s="129">
        <v>0.5</v>
      </c>
    </row>
    <row r="11" spans="1:3" x14ac:dyDescent="0.15">
      <c r="A11" s="127" t="s">
        <v>280</v>
      </c>
      <c r="B11" s="127" t="s">
        <v>281</v>
      </c>
      <c r="C11" s="129">
        <v>0.4</v>
      </c>
    </row>
    <row r="12" spans="1:3" x14ac:dyDescent="0.15">
      <c r="A12" s="127" t="s">
        <v>282</v>
      </c>
      <c r="B12" s="127" t="s">
        <v>283</v>
      </c>
      <c r="C12" s="129">
        <v>0.45</v>
      </c>
    </row>
    <row r="13" spans="1:3" x14ac:dyDescent="0.15">
      <c r="A13" s="127" t="s">
        <v>284</v>
      </c>
      <c r="B13" s="127" t="s">
        <v>285</v>
      </c>
      <c r="C13" s="129">
        <v>0.5</v>
      </c>
    </row>
    <row r="14" spans="1:3" x14ac:dyDescent="0.15">
      <c r="A14" s="127" t="s">
        <v>286</v>
      </c>
      <c r="B14" s="127" t="s">
        <v>287</v>
      </c>
      <c r="C14" s="129">
        <v>0.5</v>
      </c>
    </row>
    <row r="15" spans="1:3" x14ac:dyDescent="0.15">
      <c r="A15" s="127" t="s">
        <v>288</v>
      </c>
      <c r="B15" s="127" t="s">
        <v>289</v>
      </c>
      <c r="C15" s="129">
        <v>0.5</v>
      </c>
    </row>
    <row r="16" spans="1:3" x14ac:dyDescent="0.15">
      <c r="A16" s="127" t="s">
        <v>290</v>
      </c>
      <c r="B16" s="127" t="s">
        <v>291</v>
      </c>
      <c r="C16" s="129">
        <v>0.5</v>
      </c>
    </row>
    <row r="17" spans="3:3" x14ac:dyDescent="0.15">
      <c r="C17" s="130"/>
    </row>
  </sheetData>
  <autoFilter ref="A3:C3" xr:uid="{00000000-0009-0000-0000-000008000000}"/>
  <mergeCells count="3">
    <mergeCell ref="A1:C1"/>
    <mergeCell ref="A2:A3"/>
    <mergeCell ref="B2:B3"/>
  </mergeCells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БУС</vt:lpstr>
      <vt:lpstr>ЭНТ</vt:lpstr>
      <vt:lpstr>1СБ24(КП)</vt:lpstr>
      <vt:lpstr>1СБ24(ЭНТ)</vt:lpstr>
      <vt:lpstr>Б24 тарифы с акционной скидкой</vt:lpstr>
      <vt:lpstr>Б24 (тарифы без скидки)</vt:lpstr>
      <vt:lpstr>Б24 (архивные тарифы)</vt:lpstr>
      <vt:lpstr>МОБ</vt:lpstr>
      <vt:lpstr>Скидки</vt:lpstr>
      <vt:lpstr>Скидка-КатТип</vt:lpstr>
      <vt:lpstr>Скидка-Скидка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</dc:creator>
  <cp:lastModifiedBy>1</cp:lastModifiedBy>
  <cp:revision>1</cp:revision>
  <dcterms:created xsi:type="dcterms:W3CDTF">2011-10-18T14:04:20Z</dcterms:created>
  <dcterms:modified xsi:type="dcterms:W3CDTF">2021-04-11T16:21:28Z</dcterms:modified>
</cp:coreProperties>
</file>