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ocuments\2020\акйция июль\"/>
    </mc:Choice>
  </mc:AlternateContent>
  <xr:revisionPtr revIDLastSave="0" documentId="8_{1BEAB56F-0CC4-418C-A09D-B1079FB6EC57}" xr6:coauthVersionLast="45" xr6:coauthVersionMax="45" xr10:uidLastSave="{00000000-0000-0000-0000-000000000000}"/>
  <bookViews>
    <workbookView xWindow="-120" yWindow="-120" windowWidth="29040" windowHeight="15840" tabRatio="860" activeTab="1" xr2:uid="{00000000-000D-0000-FFFF-FFFF00000000}"/>
  </bookViews>
  <sheets>
    <sheet name="1СБ24(КП)" sheetId="47" r:id="rId1"/>
    <sheet name="Б24" sheetId="50" r:id="rId2"/>
    <sheet name="Б24 (архивный)" sheetId="37" r:id="rId3"/>
    <sheet name="Скидки" sheetId="18" state="hidden" r:id="rId4"/>
    <sheet name="Скидка-КатТип" sheetId="19" state="hidden" r:id="rId5"/>
    <sheet name="Скидка-Скидка" sheetId="20" state="hidden" r:id="rId6"/>
  </sheets>
  <definedNames>
    <definedName name="_xlnm._FilterDatabase" localSheetId="0" hidden="1">'1СБ24(КП)'!$B$1:$D$17</definedName>
    <definedName name="_xlnm._FilterDatabase" localSheetId="3" hidden="1">Скидки!$A$3:$C$3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7" l="1"/>
  <c r="E14" i="37"/>
  <c r="E13" i="37"/>
  <c r="E12" i="37"/>
  <c r="E11" i="37"/>
  <c r="E10" i="37"/>
  <c r="E9" i="37"/>
  <c r="E8" i="37"/>
  <c r="E7" i="37"/>
  <c r="E6" i="37"/>
  <c r="E5" i="37"/>
  <c r="E4" i="37"/>
  <c r="E21" i="50"/>
  <c r="E20" i="50"/>
  <c r="E17" i="50"/>
  <c r="E16" i="50"/>
  <c r="E13" i="50"/>
  <c r="E12" i="50"/>
  <c r="E9" i="50"/>
  <c r="E8" i="50"/>
  <c r="E5" i="50"/>
  <c r="E4" i="50"/>
  <c r="G30" i="50" l="1"/>
  <c r="G31" i="50"/>
  <c r="F29" i="50"/>
  <c r="F28" i="50"/>
  <c r="E28" i="50" s="1"/>
  <c r="F25" i="50"/>
  <c r="F24" i="50"/>
  <c r="E24" i="50" s="1"/>
  <c r="F31" i="50"/>
  <c r="E31" i="50" s="1"/>
  <c r="F30" i="50"/>
  <c r="E30" i="50" s="1"/>
  <c r="F27" i="50"/>
  <c r="F26" i="50"/>
  <c r="G26" i="50" l="1"/>
  <c r="E26" i="50"/>
  <c r="G29" i="50"/>
  <c r="E29" i="50"/>
  <c r="G27" i="50"/>
  <c r="E27" i="50"/>
  <c r="G28" i="50"/>
  <c r="G25" i="50"/>
  <c r="E25" i="50"/>
  <c r="G24" i="50"/>
  <c r="G5" i="37"/>
  <c r="G8" i="37"/>
  <c r="G9" i="37"/>
  <c r="G11" i="37"/>
  <c r="G12" i="37"/>
  <c r="G13" i="37"/>
  <c r="F15" i="37"/>
  <c r="G15" i="37" s="1"/>
  <c r="F14" i="37"/>
  <c r="G14" i="37" s="1"/>
  <c r="F11" i="37"/>
  <c r="F10" i="37"/>
  <c r="G10" i="37" s="1"/>
  <c r="F7" i="37"/>
  <c r="G7" i="37" s="1"/>
  <c r="F6" i="37"/>
  <c r="G6" i="37" s="1"/>
  <c r="F23" i="50" l="1"/>
  <c r="E23" i="50" s="1"/>
  <c r="F22" i="50"/>
  <c r="E22" i="50" s="1"/>
  <c r="F19" i="50"/>
  <c r="E19" i="50" s="1"/>
  <c r="F18" i="50"/>
  <c r="E18" i="50" s="1"/>
  <c r="F15" i="50"/>
  <c r="E15" i="50" s="1"/>
  <c r="F14" i="50"/>
  <c r="E14" i="50" s="1"/>
  <c r="F11" i="50"/>
  <c r="E11" i="50" s="1"/>
  <c r="F10" i="50"/>
  <c r="E10" i="50" s="1"/>
  <c r="F7" i="50"/>
  <c r="E7" i="50" s="1"/>
  <c r="F6" i="50"/>
  <c r="E6" i="50" s="1"/>
  <c r="F13" i="47"/>
  <c r="F12" i="47"/>
  <c r="F6" i="47"/>
  <c r="F7" i="47"/>
  <c r="F8" i="47"/>
  <c r="F9" i="47"/>
  <c r="F10" i="47"/>
  <c r="F5" i="47"/>
  <c r="G9" i="47" l="1"/>
  <c r="H9" i="47"/>
  <c r="G13" i="47"/>
  <c r="H13" i="47"/>
  <c r="H6" i="47"/>
  <c r="G6" i="47"/>
  <c r="G5" i="47"/>
  <c r="H5" i="47"/>
  <c r="H12" i="47"/>
  <c r="G12" i="47"/>
  <c r="G10" i="47"/>
  <c r="H10" i="47"/>
  <c r="G8" i="47"/>
  <c r="H8" i="47"/>
  <c r="H7" i="47"/>
  <c r="G7" i="47"/>
  <c r="G4" i="50" l="1"/>
  <c r="G5" i="50"/>
  <c r="G6" i="50"/>
  <c r="G7" i="50"/>
  <c r="G4" i="37" l="1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32" i="50"/>
  <c r="G8" i="50"/>
  <c r="D23" i="47"/>
  <c r="F23" i="47" s="1"/>
  <c r="D22" i="47"/>
  <c r="D21" i="47"/>
  <c r="F21" i="47" s="1"/>
  <c r="D20" i="47"/>
  <c r="F20" i="47" s="1"/>
  <c r="D19" i="47"/>
  <c r="D18" i="47"/>
  <c r="F18" i="47" s="1"/>
  <c r="D17" i="47"/>
  <c r="F17" i="47" s="1"/>
  <c r="D16" i="47"/>
  <c r="D15" i="47"/>
  <c r="D14" i="47"/>
  <c r="F14" i="47" s="1"/>
  <c r="H17" i="47" l="1"/>
  <c r="G17" i="47"/>
  <c r="G14" i="47"/>
  <c r="H14" i="47"/>
  <c r="H23" i="47"/>
  <c r="G23" i="47"/>
  <c r="G18" i="47"/>
  <c r="H18" i="47"/>
  <c r="H20" i="47"/>
  <c r="G20" i="47"/>
  <c r="G21" i="47"/>
  <c r="H21" i="47"/>
  <c r="F22" i="47"/>
  <c r="F19" i="47"/>
  <c r="F15" i="47"/>
  <c r="F16" i="47"/>
  <c r="H19" i="47" l="1"/>
  <c r="G19" i="47"/>
  <c r="H16" i="47"/>
  <c r="G16" i="47"/>
  <c r="G22" i="47"/>
  <c r="H22" i="47"/>
  <c r="H15" i="47"/>
  <c r="G15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7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7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7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7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7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<sst xmlns="http://schemas.openxmlformats.org/spreadsheetml/2006/main" count="456" uniqueCount="236">
  <si>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</si>
  <si>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</si>
  <si>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</si>
  <si>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</si>
  <si>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</si>
  <si>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</si>
  <si>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</si>
  <si>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</si>
  <si>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</si>
  <si>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</si>
  <si>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</si>
  <si>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</si>
  <si>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</si>
  <si>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</si>
  <si>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</si>
  <si>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</si>
  <si>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</si>
  <si>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</si>
  <si>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</si>
  <si>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</si>
  <si>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</si>
  <si>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</si>
  <si>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</si>
  <si>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</si>
  <si>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</si>
  <si>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</si>
  <si>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</si>
  <si>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</si>
  <si>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</si>
  <si>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</si>
  <si>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</si>
  <si>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</si>
  <si>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</si>
  <si>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</si>
  <si>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</si>
  <si>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</si>
  <si>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</si>
  <si>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</si>
  <si>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</si>
  <si>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</si>
  <si>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</si>
  <si>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</si>
  <si>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</si>
  <si>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</si>
  <si>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</si>
  <si>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</si>
  <si>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</si>
  <si>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</si>
  <si>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</si>
  <si>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</si>
  <si>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</si>
  <si>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</si>
  <si>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</si>
  <si>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</si>
  <si>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</si>
  <si>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</si>
  <si>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</si>
  <si>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</si>
  <si>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</si>
  <si>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</si>
  <si>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</si>
  <si>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</si>
  <si>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</si>
  <si>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</si>
  <si>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</si>
  <si>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</si>
  <si>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</si>
  <si>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</si>
  <si>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</si>
  <si>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</si>
  <si>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</si>
  <si>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</si>
  <si>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</si>
  <si>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</si>
  <si>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</si>
  <si>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</si>
  <si>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</si>
  <si>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</si>
  <si>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</si>
  <si>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</si>
  <si>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</si>
  <si>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</si>
  <si>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</si>
  <si>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</si>
  <si>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</si>
  <si>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</si>
  <si>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</si>
  <si>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</si>
  <si>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</si>
  <si>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</si>
  <si>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</si>
  <si>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</si>
  <si>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</si>
  <si>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</si>
  <si>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</si>
  <si>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</si>
  <si>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</si>
  <si>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</si>
  <si>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</si>
  <si>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</si>
  <si>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</si>
  <si>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</si>
  <si>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Базовая цена
в тенге, с НДС</t>
  </si>
  <si>
    <t>"Команда" (1 мес.)</t>
  </si>
  <si>
    <t>"Команда" (3 мес.)</t>
  </si>
  <si>
    <t>"Команда" (12 мес.)</t>
  </si>
  <si>
    <t>"Компания" (1 мес.)</t>
  </si>
  <si>
    <t>"Компания" (3 мес.)</t>
  </si>
  <si>
    <t>"Компания" (12 мес.)</t>
  </si>
  <si>
    <t>Цена для бизнес-партнера
в тенге, с НДС</t>
  </si>
  <si>
    <t>Цена для  золотого партнера
в тенге, с НДС</t>
  </si>
  <si>
    <t>Лицензия</t>
  </si>
  <si>
    <t>Переход на редакцию выше</t>
  </si>
  <si>
    <t>"1С-Битрикс24"</t>
  </si>
  <si>
    <t>"Битрикс24"</t>
  </si>
  <si>
    <t>Партнерская постоянная скидка</t>
  </si>
  <si>
    <t>"1С-Битрикс24: CRM" (лицензия)</t>
  </si>
  <si>
    <t>"1С-Битрикс24: КП 50" (лицензия)</t>
  </si>
  <si>
    <t>"1С-Битрикс24: КП 100" (лицензия)</t>
  </si>
  <si>
    <t>"1С-Битрикс24: КП 250" (лицензия)</t>
  </si>
  <si>
    <t>"1С-Битрикс24: КП 500" (лицензия)</t>
  </si>
  <si>
    <t>"1С-Битрикс24: КП 50" (переход с ред. "1С-Битрикс24: CRM")</t>
  </si>
  <si>
    <t>"1С-Битрикс24: КП 100" (переход с ред. "1С-Битрикс24: CRM")</t>
  </si>
  <si>
    <t>"1С-Битрикс24: КП 250" (переход с ред. "1С-Битрикс24: CRM")</t>
  </si>
  <si>
    <t>"1С-Битрикс24: КП 500" (переход с ред. "1С-Битрикс24: CRM")</t>
  </si>
  <si>
    <t>"1С-Битрикс24: КП 100" (переход с ред. "1С-Битрикс24: КП 50")</t>
  </si>
  <si>
    <t>"1С-Битрикс24: КП 250" (переход с ред. "1С-Битрикс24: КП 50")</t>
  </si>
  <si>
    <t>"1С-Битрикс24: КП 500" (переход с ред. "1С-Битрикс24: КП 50")</t>
  </si>
  <si>
    <t>"1С-Битрикс24: КП 250" (переход с ред. "1С-Битрикс24: КП 100")</t>
  </si>
  <si>
    <t>"1С-Битрикс24: КП 500" (переход с ред. "1С-Битрикс24: КП 100")</t>
  </si>
  <si>
    <t>"1С-Битрикс24: КП 500" (переход с ред. "1С-Битрикс24: КП 250")</t>
  </si>
  <si>
    <t>Полное наименование ПП</t>
  </si>
  <si>
    <t>Программа для ЭВМ "1С-Битрикс24". Лицензия CRM</t>
  </si>
  <si>
    <t>Программа для ЭВМ "1С-Битрикс24". Лицензия Корпоративный портал - 50</t>
  </si>
  <si>
    <t>Программа для ЭВМ "1С-Битрикс24". Лицензия Корпоративный портал - 100</t>
  </si>
  <si>
    <t>Программа для ЭВМ "1С-Битрикс24". Лицензия Корпоративный портал - 250</t>
  </si>
  <si>
    <t>Программа для ЭВМ "1С-Битрикс24". Лицензия Корпоративный портал - 500</t>
  </si>
  <si>
    <t>Программа для ЭВМ "1С-Битрикс24". Лицензия Корпоративный портал - 50 (переход с CRM)</t>
  </si>
  <si>
    <t>Программа для ЭВМ "1С-Битрикс24". Лицензия Корпоративный портал - 100 (переход с CRM)</t>
  </si>
  <si>
    <t>Программа для ЭВМ "1С-Битрикс24". Лицензия Корпоративный портал - 250 (переход с CRM)</t>
  </si>
  <si>
    <t>Программа для ЭВМ "1С-Битрикс24". Лицензия Корпоративный портал - 500 (переход с CRM)</t>
  </si>
  <si>
    <t>Программа для ЭВМ "1С-Битрикс24". Лицензия Корпоративный портал - 100 (переход с Корпоративный портал - 50)</t>
  </si>
  <si>
    <t>Программа для ЭВМ "1С-Битрикс24". Лицензия Корпоративный портал - 250 (переход с Корпоративный портал - 50)</t>
  </si>
  <si>
    <t>Программа для ЭВМ "1С-Битрикс24". Лицензия Корпоративный портал - 500 (переход с Корпоративный портал - 50)</t>
  </si>
  <si>
    <t>Программа для ЭВМ "1С-Битрикс24". Лицензия Корпоративный портал - 250 (переход с Корпоративный портал - 100)</t>
  </si>
  <si>
    <t>Программа для ЭВМ "1С-Битрикс24". Лицензия Корпоративный портал - 500 (переход с Корпоративный портал - 100)</t>
  </si>
  <si>
    <t>Программа для ЭВМ "1С-Битрикс24". Лицензия Корпоративный портал - 500 (переход с Корпоративный портал - 250)</t>
  </si>
  <si>
    <t>Программа для ЭВМ "1С-Битрикс24". Лицензия Команда (1 мес.)</t>
  </si>
  <si>
    <t>Программа для ЭВМ "1С-Битрикс24". Лицензия Команда (3 мес.)</t>
  </si>
  <si>
    <t>Программа для ЭВМ "1С-Битрикс24". Лицензия Команда (12 мес.)</t>
  </si>
  <si>
    <t>Программа для ЭВМ "1С-Битрикс24". Лицензия Компания (1 мес.)</t>
  </si>
  <si>
    <t>Программа для ЭВМ "1С-Битрикс24". Лицензия Компания (3 мес.)</t>
  </si>
  <si>
    <t>Программа для ЭВМ "1С-Битрикс24". Лицензия Компания (12 мес.)</t>
  </si>
  <si>
    <t>"Отпуск" (12 мес.)</t>
  </si>
  <si>
    <t>Программа для ЭВМ "1С-Битрикс24". Лицензия Отпуск (12 мес.)</t>
  </si>
  <si>
    <t>"CRM+" (1 мес.)</t>
  </si>
  <si>
    <t>"CRM+" (3 мес.)</t>
  </si>
  <si>
    <t>"CRM+" (12 мес.)</t>
  </si>
  <si>
    <t>Программа для ЭВМ "1С-Битрикс24". Лицензия CRM+ (1 мес.)</t>
  </si>
  <si>
    <t>Программа для ЭВМ "1С-Битрикс24". Лицензия CRM+ (3 мес.)</t>
  </si>
  <si>
    <t>Программа для ЭВМ "1С-Битрикс24". Лицензия CRM+ (12 мес.)</t>
  </si>
  <si>
    <t>"CRM+" (24 мес.)</t>
  </si>
  <si>
    <t>"Команда" (24 мес.)</t>
  </si>
  <si>
    <t>"Компания" (24 мес.)</t>
  </si>
  <si>
    <t>Программа для ЭВМ "1С-Битрикс24". Лицензия CRM+ (24 мес.)</t>
  </si>
  <si>
    <t>Программа для ЭВМ "1С-Битрикс24". Лицензия Команда (24 мес.)</t>
  </si>
  <si>
    <t>Программа для ЭВМ "1С-Битрикс24". Лицензия Компания (24 мес.)</t>
  </si>
  <si>
    <t>"Задачи+" (1 мес.)</t>
  </si>
  <si>
    <t>"Задачи+" (3 мес.)</t>
  </si>
  <si>
    <t>"Задачи+" (12 мес.)</t>
  </si>
  <si>
    <t>"Задачи+" (24 мес.)</t>
  </si>
  <si>
    <t>Программа для ЭВМ "1С-Битрикс24". Лицензия Задачи+ (1 мес.)</t>
  </si>
  <si>
    <t>Программа для ЭВМ "1С-Битрикс24". Лицензия Задачи+ (3 мес.)</t>
  </si>
  <si>
    <t>Программа для ЭВМ "1С-Битрикс24". Лицензия Задачи+ (12 мес.)</t>
  </si>
  <si>
    <t>Программа для ЭВМ "1С-Битрикс24". Лицензия Задачи+ (24 мес.)</t>
  </si>
  <si>
    <t>"Проект+" (2018 архивный) (1 мес.)</t>
  </si>
  <si>
    <t>"Проект+" (2018 архивный) (3 мес.)</t>
  </si>
  <si>
    <t>"Проект+" (2018 архивный) (12 мес.)</t>
  </si>
  <si>
    <t>"Проект+" (2018 архивный) (24 мес.)</t>
  </si>
  <si>
    <t>"CRM+" (2018 архивный) (1 мес.)</t>
  </si>
  <si>
    <t>"CRM+" (2018 архивный) (3 мес.)</t>
  </si>
  <si>
    <t>"CRM+" (2018 архивный) (12 мес.)</t>
  </si>
  <si>
    <t>"CRM+" (2018 архивный) (24 мес.)</t>
  </si>
  <si>
    <t>"Команда" (2018 архивный) (1 мес.)</t>
  </si>
  <si>
    <t>"Команда" (2018 архивный) (3 мес.)</t>
  </si>
  <si>
    <t>"Команда" (2018 архивный) (12 мес.)</t>
  </si>
  <si>
    <t>"Команда" (2018 архивный) (24 мес.)</t>
  </si>
  <si>
    <t>Программа для ЭВМ "1С-Битрикс24". Лицензия Проект+ (2018 архивный) (1 мес.)</t>
  </si>
  <si>
    <t>Программа для ЭВМ "1С-Битрикс24". Лицензия Проект+ (2018 архивный) (24 мес.)</t>
  </si>
  <si>
    <t>Программа для ЭВМ "1С-Битрикс24". Лицензия CRM+ (2018 архивный) (3 мес.)</t>
  </si>
  <si>
    <t>Программа для ЭВМ "1С-Битрикс24". Лицензия CRM+ (2018 архивный) (12 мес.)</t>
  </si>
  <si>
    <t>Программа для ЭВМ "1С-Битрикс24". Лицензия Проект+ (2018 архивный) (3 мес.)</t>
  </si>
  <si>
    <t>Программа для ЭВМ "1С-Битрикс24". Лицензия Проект+ (2018 архивный) (12 мес.)</t>
  </si>
  <si>
    <t>Программа для ЭВМ "1С-Битрикс24". Лицензия CRM+ (2018 архивный) (1 мес.)</t>
  </si>
  <si>
    <t>Программа для ЭВМ "1С-Битрикс24". Лицензия CRM+ (2018 архивный) (24 мес.)</t>
  </si>
  <si>
    <t>Программа для ЭВМ "1С-Битрикс24". Лицензия Команда (2018 архивный) (3 мес.)</t>
  </si>
  <si>
    <t>Программа для ЭВМ "1С-Битрикс24". Лицензия Команда (2018 архивный) (12 мес.)</t>
  </si>
  <si>
    <t>Программа для ЭВМ "1С-Битрикс24". Лицензия Команда (2018 архивный) (24 мес.)</t>
  </si>
  <si>
    <t>Программа для ЭВМ "1С-Битрикс24". Лицензия Команда (2018 архивный) (1 мес.)</t>
  </si>
  <si>
    <t>"1С-Битрикс24: Интернет-магазин + CRM" (лицензия)</t>
  </si>
  <si>
    <t>Программа для ЭВМ "1С-Битрикс24". Лицензия Интернет-магазин + CRM</t>
  </si>
  <si>
    <t>"1С-Битрикс24: Интернет-магазин + CRM" (переход с CRM)</t>
  </si>
  <si>
    <t>Программа для ЭВМ "1С-Битрикс24". Лицензия Интернет-магазин + CRM (переход с CRM)</t>
  </si>
  <si>
    <t>"1С-Битрикс24: Корпоративный портал - 50" (переход с Интернет-магазин + CRM)</t>
  </si>
  <si>
    <t>Программа для ЭВМ "1С-Битрикс24". Лицензия Корпоративный портал - 50 (переход с Интернет-магазин + CRM)</t>
  </si>
  <si>
    <t>"Cтарт+" (1 мес.)</t>
  </si>
  <si>
    <t>Программа для ЭВМ "1С-Битрикс24". Лицензия Cтарт+ (1 мес.)</t>
  </si>
  <si>
    <t>"Cтарт+" (3 мес.)</t>
  </si>
  <si>
    <t>Программа для ЭВМ "1С-Битрикс24". Лицензия Cтарт+ (3 мес.)</t>
  </si>
  <si>
    <t>"Cтарт+" (12 мес.)</t>
  </si>
  <si>
    <t>Программа для ЭВМ "1С-Битрикс24". Лицензия Cтарт+ (12 мес.)</t>
  </si>
  <si>
    <t>"Cтарт+" (24 мес.)</t>
  </si>
  <si>
    <t>Программа для ЭВМ "1С-Битрикс24". Лицензия Cтарт+ (24 мес.)</t>
  </si>
  <si>
    <t>размер акционной скидки</t>
  </si>
  <si>
    <t xml:space="preserve">Цена при покупке помесячно
в тенге, с НДС </t>
  </si>
  <si>
    <t>"Компания х2" (1 мес.)</t>
  </si>
  <si>
    <t>Программа для ЭВМ "1С-Битрикс24". Лицензия Компания х2 (1 мес.)</t>
  </si>
  <si>
    <t>"Компания х2" (3 мес.)</t>
  </si>
  <si>
    <t>Программа для ЭВМ "1С-Битрикс24". Лицензия Компания х2 (3 мес.)</t>
  </si>
  <si>
    <t>"Компания х2" (12 мес.)</t>
  </si>
  <si>
    <t>Программа для ЭВМ "1С-Битрикс24". Лицензия Компания х2 (12 мес.)</t>
  </si>
  <si>
    <t>"Компания х2" (24 мес.)</t>
  </si>
  <si>
    <t>Программа для ЭВМ "1С-Битрикс24". Лицензия Компания х2 (24 мес.)</t>
  </si>
  <si>
    <t>"Компания х3" (1 мес.)</t>
  </si>
  <si>
    <t>Программа для ЭВМ "1С-Битрикс24". Лицензия Компания х3 (1 мес.)</t>
  </si>
  <si>
    <t>"Компания х3" (3 мес.)</t>
  </si>
  <si>
    <t>Программа для ЭВМ "1С-Битрикс24". Лицензия Компания х3 (3 мес.)</t>
  </si>
  <si>
    <t>"Компания х3" (12 мес.)</t>
  </si>
  <si>
    <t>Программа для ЭВМ "1С-Битрикс24". Лицензия Компания х3 (12 мес.)</t>
  </si>
  <si>
    <t>"Компания х3" (24 мес.)</t>
  </si>
  <si>
    <t>Программа для ЭВМ "1С-Битрикс24". Лицензия Компания х3 (24 мес.)</t>
  </si>
  <si>
    <t>№</t>
  </si>
  <si>
    <t>Акционная цена для клиента
в тенге, с НДС</t>
  </si>
  <si>
    <t>Размер акционной скидки</t>
  </si>
  <si>
    <t>Цена для партнеров в тенге, с НДС</t>
  </si>
  <si>
    <t>Акционная цена для клиентов в тенге,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</si>
</sst>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₸_-;\-* #,##0\ _₸_-;_-* &quot;-&quot;\ _₸_-;_-@_-"/>
  </numFmts>
  <fonts count="17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sz val="8"/>
      <name val="Verdana"/>
      <family val="2"/>
      <charset val="204"/>
      <scheme val="minor"/>
    </font>
    <font>
      <i/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i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indexed="8"/>
      <name val="Verdana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left" wrapText="1"/>
    </xf>
    <xf numFmtId="9" fontId="8" fillId="0" borderId="3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9" fontId="12" fillId="0" borderId="8" xfId="0" applyNumberFormat="1" applyFont="1" applyBorder="1"/>
    <xf numFmtId="1" fontId="8" fillId="0" borderId="0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64" fontId="15" fillId="0" borderId="3" xfId="0" applyNumberFormat="1" applyFont="1" applyBorder="1" applyAlignment="1">
      <alignment horizontal="left"/>
    </xf>
    <xf numFmtId="164" fontId="15" fillId="0" borderId="3" xfId="0" applyNumberFormat="1" applyFont="1" applyBorder="1" applyAlignment="1">
      <alignment horizontal="center"/>
    </xf>
    <xf numFmtId="164" fontId="15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/>
    </xf>
    <xf numFmtId="164" fontId="15" fillId="0" borderId="3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right"/>
    </xf>
    <xf numFmtId="9" fontId="12" fillId="9" borderId="3" xfId="1" applyFont="1" applyFill="1" applyBorder="1" applyAlignment="1">
      <alignment vertical="center" wrapText="1"/>
    </xf>
    <xf numFmtId="9" fontId="12" fillId="9" borderId="3" xfId="0" applyNumberFormat="1" applyFont="1" applyFill="1" applyBorder="1"/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9" fontId="12" fillId="0" borderId="8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1" fontId="16" fillId="2" borderId="3" xfId="0" applyNumberFormat="1" applyFont="1" applyFill="1" applyBorder="1" applyAlignment="1">
      <alignment horizontal="center" vertical="center" wrapText="1"/>
    </xf>
    <xf numFmtId="9" fontId="16" fillId="2" borderId="3" xfId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800080"/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showGridLines="0" zoomScale="90" zoomScaleNormal="90" workbookViewId="0">
      <pane ySplit="2" topLeftCell="A3" activePane="bottomLeft" state="frozen"/>
      <selection activeCell="D32" sqref="D32"/>
      <selection pane="bottomLeft" activeCell="H8" sqref="H8"/>
    </sheetView>
  </sheetViews>
  <sheetFormatPr defaultColWidth="8.796875" defaultRowHeight="9.75" customHeight="1" outlineLevelCol="1" x14ac:dyDescent="0.2"/>
  <cols>
    <col min="1" max="1" width="3" style="67" customWidth="1"/>
    <col min="2" max="2" width="56.8984375" style="15" customWidth="1"/>
    <col min="3" max="3" width="80.19921875" style="15" hidden="1" customWidth="1" outlineLevel="1"/>
    <col min="4" max="4" width="15.296875" style="16" customWidth="1" collapsed="1"/>
    <col min="5" max="5" width="15.3984375" style="16" customWidth="1"/>
    <col min="6" max="6" width="15.296875" style="29" customWidth="1"/>
    <col min="7" max="7" width="15.296875" style="14" customWidth="1"/>
    <col min="8" max="8" width="15.3984375" style="14" customWidth="1"/>
    <col min="9" max="9" width="35.3984375" style="13" customWidth="1"/>
    <col min="10" max="24" width="8.796875" style="13" customWidth="1"/>
    <col min="25" max="16384" width="8.796875" style="13"/>
  </cols>
  <sheetData>
    <row r="1" spans="1:8" s="12" customFormat="1" ht="33.75" x14ac:dyDescent="0.2">
      <c r="A1" s="72" t="s">
        <v>231</v>
      </c>
      <c r="B1" s="72" t="s">
        <v>101</v>
      </c>
      <c r="C1" s="75" t="s">
        <v>131</v>
      </c>
      <c r="D1" s="73" t="s">
        <v>102</v>
      </c>
      <c r="E1" s="77" t="s">
        <v>213</v>
      </c>
      <c r="F1" s="73" t="s">
        <v>232</v>
      </c>
      <c r="G1" s="68" t="s">
        <v>109</v>
      </c>
      <c r="H1" s="68" t="s">
        <v>110</v>
      </c>
    </row>
    <row r="2" spans="1:8" s="12" customFormat="1" ht="12" customHeight="1" x14ac:dyDescent="0.2">
      <c r="A2" s="72"/>
      <c r="B2" s="72"/>
      <c r="C2" s="76"/>
      <c r="D2" s="74"/>
      <c r="E2" s="78"/>
      <c r="F2" s="74"/>
      <c r="G2" s="69">
        <v>0.4</v>
      </c>
      <c r="H2" s="69">
        <v>0.5</v>
      </c>
    </row>
    <row r="3" spans="1:8" ht="11.25" x14ac:dyDescent="0.2">
      <c r="A3" s="65"/>
      <c r="B3" s="50" t="s">
        <v>113</v>
      </c>
      <c r="C3" s="51" t="s">
        <v>113</v>
      </c>
      <c r="D3" s="51"/>
      <c r="E3" s="51"/>
      <c r="F3" s="52"/>
      <c r="G3" s="51"/>
      <c r="H3" s="51"/>
    </row>
    <row r="4" spans="1:8" ht="11.25" x14ac:dyDescent="0.2">
      <c r="A4" s="65"/>
      <c r="B4" s="50" t="s">
        <v>111</v>
      </c>
      <c r="C4" s="51" t="s">
        <v>111</v>
      </c>
      <c r="D4" s="51"/>
      <c r="E4" s="51"/>
      <c r="F4" s="52"/>
      <c r="G4" s="51"/>
      <c r="H4" s="51"/>
    </row>
    <row r="5" spans="1:8" s="26" customFormat="1" ht="11.25" x14ac:dyDescent="0.2">
      <c r="A5" s="66">
        <v>1</v>
      </c>
      <c r="B5" s="53" t="s">
        <v>199</v>
      </c>
      <c r="C5" s="53" t="s">
        <v>200</v>
      </c>
      <c r="D5" s="54">
        <v>475000</v>
      </c>
      <c r="E5" s="55">
        <v>-0.12</v>
      </c>
      <c r="F5" s="70">
        <f>D5*0.88</f>
        <v>418000</v>
      </c>
      <c r="G5" s="54">
        <f>ROUND($F5*(1-$G$2),0)</f>
        <v>250800</v>
      </c>
      <c r="H5" s="54">
        <f>ROUND($F5*(1-$H$2),0)</f>
        <v>209000</v>
      </c>
    </row>
    <row r="6" spans="1:8" ht="11.25" x14ac:dyDescent="0.2">
      <c r="A6" s="66">
        <v>2</v>
      </c>
      <c r="B6" s="56" t="s">
        <v>116</v>
      </c>
      <c r="C6" s="56" t="s">
        <v>132</v>
      </c>
      <c r="D6" s="57">
        <v>283000</v>
      </c>
      <c r="E6" s="55">
        <v>-0.12</v>
      </c>
      <c r="F6" s="70">
        <f t="shared" ref="F6:F10" si="0">D6*0.88</f>
        <v>249040</v>
      </c>
      <c r="G6" s="54">
        <f t="shared" ref="G6:G10" si="1">ROUND($F6*(1-$G$2),0)</f>
        <v>149424</v>
      </c>
      <c r="H6" s="54">
        <f t="shared" ref="H6:H10" si="2">ROUND($F6*(1-$H$2),0)</f>
        <v>124520</v>
      </c>
    </row>
    <row r="7" spans="1:8" ht="11.25" x14ac:dyDescent="0.2">
      <c r="A7" s="66">
        <v>3</v>
      </c>
      <c r="B7" s="56" t="s">
        <v>117</v>
      </c>
      <c r="C7" s="56" t="s">
        <v>133</v>
      </c>
      <c r="D7" s="57">
        <v>667000</v>
      </c>
      <c r="E7" s="55">
        <v>-0.12</v>
      </c>
      <c r="F7" s="70">
        <f t="shared" si="0"/>
        <v>586960</v>
      </c>
      <c r="G7" s="54">
        <f t="shared" si="1"/>
        <v>352176</v>
      </c>
      <c r="H7" s="54">
        <f t="shared" si="2"/>
        <v>293480</v>
      </c>
    </row>
    <row r="8" spans="1:8" ht="11.25" x14ac:dyDescent="0.2">
      <c r="A8" s="66">
        <v>4</v>
      </c>
      <c r="B8" s="56" t="s">
        <v>118</v>
      </c>
      <c r="C8" s="56" t="s">
        <v>134</v>
      </c>
      <c r="D8" s="57">
        <v>955000</v>
      </c>
      <c r="E8" s="55">
        <v>-0.12</v>
      </c>
      <c r="F8" s="70">
        <f t="shared" si="0"/>
        <v>840400</v>
      </c>
      <c r="G8" s="54">
        <f t="shared" si="1"/>
        <v>504240</v>
      </c>
      <c r="H8" s="54">
        <f t="shared" si="2"/>
        <v>420200</v>
      </c>
    </row>
    <row r="9" spans="1:8" ht="11.25" x14ac:dyDescent="0.2">
      <c r="A9" s="66">
        <v>5</v>
      </c>
      <c r="B9" s="56" t="s">
        <v>119</v>
      </c>
      <c r="C9" s="56" t="s">
        <v>135</v>
      </c>
      <c r="D9" s="57">
        <v>1435000</v>
      </c>
      <c r="E9" s="55">
        <v>-0.12</v>
      </c>
      <c r="F9" s="70">
        <f t="shared" si="0"/>
        <v>1262800</v>
      </c>
      <c r="G9" s="54">
        <f t="shared" si="1"/>
        <v>757680</v>
      </c>
      <c r="H9" s="54">
        <f t="shared" si="2"/>
        <v>631400</v>
      </c>
    </row>
    <row r="10" spans="1:8" ht="11.25" x14ac:dyDescent="0.2">
      <c r="A10" s="66">
        <v>6</v>
      </c>
      <c r="B10" s="56" t="s">
        <v>120</v>
      </c>
      <c r="C10" s="56" t="s">
        <v>136</v>
      </c>
      <c r="D10" s="57">
        <v>1915000</v>
      </c>
      <c r="E10" s="55">
        <v>-0.12</v>
      </c>
      <c r="F10" s="70">
        <f t="shared" si="0"/>
        <v>1685200</v>
      </c>
      <c r="G10" s="54">
        <f t="shared" si="1"/>
        <v>1011120</v>
      </c>
      <c r="H10" s="54">
        <f t="shared" si="2"/>
        <v>842600</v>
      </c>
    </row>
    <row r="11" spans="1:8" ht="11.25" x14ac:dyDescent="0.2">
      <c r="A11" s="65"/>
      <c r="B11" s="58" t="s">
        <v>112</v>
      </c>
      <c r="C11" s="59" t="s">
        <v>112</v>
      </c>
      <c r="D11" s="60"/>
      <c r="E11" s="59"/>
      <c r="F11" s="71"/>
      <c r="G11" s="61"/>
      <c r="H11" s="62"/>
    </row>
    <row r="12" spans="1:8" s="26" customFormat="1" ht="11.25" x14ac:dyDescent="0.2">
      <c r="A12" s="66">
        <v>1</v>
      </c>
      <c r="B12" s="53" t="s">
        <v>201</v>
      </c>
      <c r="C12" s="53" t="s">
        <v>202</v>
      </c>
      <c r="D12" s="54">
        <v>192000</v>
      </c>
      <c r="E12" s="55">
        <v>-0.12</v>
      </c>
      <c r="F12" s="70">
        <f>D12*0.88</f>
        <v>168960</v>
      </c>
      <c r="G12" s="54">
        <f>ROUND($F12*(1-$G$2),0)</f>
        <v>101376</v>
      </c>
      <c r="H12" s="54">
        <f>ROUND($F12*(1-$H$2),0)</f>
        <v>84480</v>
      </c>
    </row>
    <row r="13" spans="1:8" s="26" customFormat="1" ht="11.25" x14ac:dyDescent="0.2">
      <c r="A13" s="66">
        <v>2</v>
      </c>
      <c r="B13" s="53" t="s">
        <v>203</v>
      </c>
      <c r="C13" s="53" t="s">
        <v>204</v>
      </c>
      <c r="D13" s="54">
        <v>192000</v>
      </c>
      <c r="E13" s="55">
        <v>-0.12</v>
      </c>
      <c r="F13" s="70">
        <f t="shared" ref="F13:F23" si="3">D13*0.88</f>
        <v>168960</v>
      </c>
      <c r="G13" s="54">
        <f t="shared" ref="G13:G23" si="4">ROUND($F13*(1-$G$2),0)</f>
        <v>101376</v>
      </c>
      <c r="H13" s="54">
        <f t="shared" ref="H13:H23" si="5">ROUND($F13*(1-$H$2),0)</f>
        <v>84480</v>
      </c>
    </row>
    <row r="14" spans="1:8" ht="11.25" x14ac:dyDescent="0.2">
      <c r="A14" s="66">
        <v>3</v>
      </c>
      <c r="B14" s="56" t="s">
        <v>121</v>
      </c>
      <c r="C14" s="56" t="s">
        <v>137</v>
      </c>
      <c r="D14" s="57">
        <f>D7-D6</f>
        <v>384000</v>
      </c>
      <c r="E14" s="55">
        <v>-0.12</v>
      </c>
      <c r="F14" s="70">
        <f t="shared" si="3"/>
        <v>337920</v>
      </c>
      <c r="G14" s="54">
        <f t="shared" si="4"/>
        <v>202752</v>
      </c>
      <c r="H14" s="54">
        <f t="shared" si="5"/>
        <v>168960</v>
      </c>
    </row>
    <row r="15" spans="1:8" ht="11.25" x14ac:dyDescent="0.2">
      <c r="A15" s="66">
        <v>4</v>
      </c>
      <c r="B15" s="56" t="s">
        <v>122</v>
      </c>
      <c r="C15" s="56" t="s">
        <v>138</v>
      </c>
      <c r="D15" s="57">
        <f>D8-D6</f>
        <v>672000</v>
      </c>
      <c r="E15" s="55">
        <v>-0.12</v>
      </c>
      <c r="F15" s="70">
        <f t="shared" si="3"/>
        <v>591360</v>
      </c>
      <c r="G15" s="54">
        <f t="shared" si="4"/>
        <v>354816</v>
      </c>
      <c r="H15" s="54">
        <f t="shared" si="5"/>
        <v>295680</v>
      </c>
    </row>
    <row r="16" spans="1:8" ht="11.25" x14ac:dyDescent="0.2">
      <c r="A16" s="66">
        <v>5</v>
      </c>
      <c r="B16" s="56" t="s">
        <v>123</v>
      </c>
      <c r="C16" s="56" t="s">
        <v>139</v>
      </c>
      <c r="D16" s="57">
        <f>D9-D6</f>
        <v>1152000</v>
      </c>
      <c r="E16" s="55">
        <v>-0.12</v>
      </c>
      <c r="F16" s="70">
        <f t="shared" si="3"/>
        <v>1013760</v>
      </c>
      <c r="G16" s="54">
        <f t="shared" si="4"/>
        <v>608256</v>
      </c>
      <c r="H16" s="54">
        <f t="shared" si="5"/>
        <v>506880</v>
      </c>
    </row>
    <row r="17" spans="1:8" ht="11.25" x14ac:dyDescent="0.2">
      <c r="A17" s="66">
        <v>6</v>
      </c>
      <c r="B17" s="56" t="s">
        <v>124</v>
      </c>
      <c r="C17" s="56" t="s">
        <v>140</v>
      </c>
      <c r="D17" s="57">
        <f>D10-D6</f>
        <v>1632000</v>
      </c>
      <c r="E17" s="55">
        <v>-0.12</v>
      </c>
      <c r="F17" s="70">
        <f t="shared" si="3"/>
        <v>1436160</v>
      </c>
      <c r="G17" s="54">
        <f t="shared" si="4"/>
        <v>861696</v>
      </c>
      <c r="H17" s="54">
        <f t="shared" si="5"/>
        <v>718080</v>
      </c>
    </row>
    <row r="18" spans="1:8" ht="11.25" x14ac:dyDescent="0.2">
      <c r="A18" s="66">
        <v>7</v>
      </c>
      <c r="B18" s="63" t="s">
        <v>125</v>
      </c>
      <c r="C18" s="56" t="s">
        <v>141</v>
      </c>
      <c r="D18" s="57">
        <f>D8-D7</f>
        <v>288000</v>
      </c>
      <c r="E18" s="55">
        <v>-0.12</v>
      </c>
      <c r="F18" s="70">
        <f t="shared" si="3"/>
        <v>253440</v>
      </c>
      <c r="G18" s="54">
        <f t="shared" si="4"/>
        <v>152064</v>
      </c>
      <c r="H18" s="54">
        <f t="shared" si="5"/>
        <v>126720</v>
      </c>
    </row>
    <row r="19" spans="1:8" ht="11.25" x14ac:dyDescent="0.2">
      <c r="A19" s="66">
        <v>8</v>
      </c>
      <c r="B19" s="64" t="s">
        <v>126</v>
      </c>
      <c r="C19" s="56" t="s">
        <v>142</v>
      </c>
      <c r="D19" s="57">
        <f>D9-D7</f>
        <v>768000</v>
      </c>
      <c r="E19" s="55">
        <v>-0.12</v>
      </c>
      <c r="F19" s="70">
        <f t="shared" si="3"/>
        <v>675840</v>
      </c>
      <c r="G19" s="54">
        <f t="shared" si="4"/>
        <v>405504</v>
      </c>
      <c r="H19" s="54">
        <f t="shared" si="5"/>
        <v>337920</v>
      </c>
    </row>
    <row r="20" spans="1:8" ht="11.25" x14ac:dyDescent="0.2">
      <c r="A20" s="66">
        <v>9</v>
      </c>
      <c r="B20" s="56" t="s">
        <v>127</v>
      </c>
      <c r="C20" s="56" t="s">
        <v>143</v>
      </c>
      <c r="D20" s="57">
        <f>D10-D7</f>
        <v>1248000</v>
      </c>
      <c r="E20" s="55">
        <v>-0.12</v>
      </c>
      <c r="F20" s="70">
        <f t="shared" si="3"/>
        <v>1098240</v>
      </c>
      <c r="G20" s="54">
        <f t="shared" si="4"/>
        <v>658944</v>
      </c>
      <c r="H20" s="54">
        <f t="shared" si="5"/>
        <v>549120</v>
      </c>
    </row>
    <row r="21" spans="1:8" ht="11.25" x14ac:dyDescent="0.2">
      <c r="A21" s="66">
        <v>10</v>
      </c>
      <c r="B21" s="56" t="s">
        <v>128</v>
      </c>
      <c r="C21" s="56" t="s">
        <v>144</v>
      </c>
      <c r="D21" s="57">
        <f>D9-D8</f>
        <v>480000</v>
      </c>
      <c r="E21" s="55">
        <v>-0.12</v>
      </c>
      <c r="F21" s="70">
        <f t="shared" si="3"/>
        <v>422400</v>
      </c>
      <c r="G21" s="54">
        <f t="shared" si="4"/>
        <v>253440</v>
      </c>
      <c r="H21" s="54">
        <f t="shared" si="5"/>
        <v>211200</v>
      </c>
    </row>
    <row r="22" spans="1:8" ht="11.25" x14ac:dyDescent="0.2">
      <c r="A22" s="66">
        <v>11</v>
      </c>
      <c r="B22" s="56" t="s">
        <v>129</v>
      </c>
      <c r="C22" s="56" t="s">
        <v>145</v>
      </c>
      <c r="D22" s="57">
        <f>D10-D8</f>
        <v>960000</v>
      </c>
      <c r="E22" s="55">
        <v>-0.12</v>
      </c>
      <c r="F22" s="70">
        <f t="shared" si="3"/>
        <v>844800</v>
      </c>
      <c r="G22" s="54">
        <f t="shared" si="4"/>
        <v>506880</v>
      </c>
      <c r="H22" s="54">
        <f t="shared" si="5"/>
        <v>422400</v>
      </c>
    </row>
    <row r="23" spans="1:8" ht="11.25" x14ac:dyDescent="0.2">
      <c r="A23" s="66">
        <v>12</v>
      </c>
      <c r="B23" s="56" t="s">
        <v>130</v>
      </c>
      <c r="C23" s="56" t="s">
        <v>146</v>
      </c>
      <c r="D23" s="57">
        <f>D10-D9</f>
        <v>480000</v>
      </c>
      <c r="E23" s="55">
        <v>-0.12</v>
      </c>
      <c r="F23" s="70">
        <f t="shared" si="3"/>
        <v>422400</v>
      </c>
      <c r="G23" s="54">
        <f t="shared" si="4"/>
        <v>253440</v>
      </c>
      <c r="H23" s="54">
        <f t="shared" si="5"/>
        <v>211200</v>
      </c>
    </row>
  </sheetData>
  <mergeCells count="6">
    <mergeCell ref="F1:F2"/>
    <mergeCell ref="A1:A2"/>
    <mergeCell ref="B1:B2"/>
    <mergeCell ref="D1:D2"/>
    <mergeCell ref="C1:C2"/>
    <mergeCell ref="E1:E2"/>
  </mergeCells>
  <phoneticPr fontId="11" type="noConversion"/>
  <conditionalFormatting sqref="E5:E10">
    <cfRule type="dataBar" priority="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{7567B603-9430-4BC4-9153-889750DF8E28}</x14:id>
        </ext>
      </extLst>
    </cfRule>
  </conditionalFormatting>
  <conditionalFormatting sqref="E12:E23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{D8D05887-23DC-4E49-8EF0-8C0E4174A1D7}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67B603-9430-4BC4-9153-889750DF8E28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E5:E10</xm:sqref>
        </x14:conditionalFormatting>
        <x14:conditionalFormatting xmlns:xm="http://schemas.microsoft.com/office/excel/2006/main">
          <x14:cfRule type="dataBar" id="{D8D05887-23DC-4E49-8EF0-8C0E4174A1D7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E12:E23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3B08-D69B-411B-ADCF-4C859957D694}">
  <dimension ref="A1:I32"/>
  <sheetViews>
    <sheetView showGridLines="0" tabSelected="1" zoomScale="90" zoomScaleNormal="90" workbookViewId="0">
      <pane ySplit="2" topLeftCell="A3" activePane="bottomLeft" state="frozen"/>
      <selection pane="bottomLeft" activeCell="B4" sqref="B4"/>
    </sheetView>
  </sheetViews>
  <sheetFormatPr defaultColWidth="8.796875" defaultRowHeight="9.75" customHeight="1" outlineLevelCol="1" x14ac:dyDescent="0.15"/>
  <cols>
    <col min="1" max="1" width="3.69921875" style="49" customWidth="1"/>
    <col min="2" max="2" width="23.5" style="15" customWidth="1"/>
    <col min="3" max="3" width="44" style="15" hidden="1" customWidth="1" outlineLevel="1"/>
    <col min="4" max="4" width="16.19921875" style="16" customWidth="1" collapsed="1"/>
    <col min="5" max="5" width="15.5" style="16" customWidth="1"/>
    <col min="6" max="6" width="16.09765625" style="29" customWidth="1"/>
    <col min="7" max="7" width="16.19921875" style="14" customWidth="1"/>
    <col min="8" max="8" width="16.19921875" style="13" customWidth="1"/>
    <col min="9" max="20" width="8.796875" style="13" customWidth="1"/>
    <col min="21" max="16384" width="8.796875" style="13"/>
  </cols>
  <sheetData>
    <row r="1" spans="1:9" s="25" customFormat="1" ht="21" customHeight="1" x14ac:dyDescent="0.2">
      <c r="A1" s="85" t="s">
        <v>231</v>
      </c>
      <c r="B1" s="72" t="s">
        <v>101</v>
      </c>
      <c r="C1" s="75" t="s">
        <v>131</v>
      </c>
      <c r="D1" s="75" t="s">
        <v>214</v>
      </c>
      <c r="E1" s="79" t="s">
        <v>233</v>
      </c>
      <c r="F1" s="81" t="s">
        <v>235</v>
      </c>
      <c r="G1" s="86" t="s">
        <v>234</v>
      </c>
      <c r="H1" s="83" t="s">
        <v>115</v>
      </c>
    </row>
    <row r="2" spans="1:9" s="25" customFormat="1" ht="22.9" customHeight="1" x14ac:dyDescent="0.2">
      <c r="A2" s="85"/>
      <c r="B2" s="72"/>
      <c r="C2" s="76"/>
      <c r="D2" s="76"/>
      <c r="E2" s="80"/>
      <c r="F2" s="82"/>
      <c r="G2" s="82"/>
      <c r="H2" s="84"/>
      <c r="I2" s="27"/>
    </row>
    <row r="3" spans="1:9" ht="11.25" x14ac:dyDescent="0.15">
      <c r="A3" s="47"/>
      <c r="B3" s="32" t="s">
        <v>114</v>
      </c>
      <c r="C3" s="33"/>
      <c r="D3" s="34"/>
      <c r="E3" s="34"/>
      <c r="F3" s="35"/>
      <c r="G3" s="34"/>
      <c r="H3" s="36"/>
      <c r="I3" s="30"/>
    </row>
    <row r="4" spans="1:9" s="26" customFormat="1" ht="11.25" x14ac:dyDescent="0.15">
      <c r="A4" s="48">
        <v>1</v>
      </c>
      <c r="B4" s="37" t="s">
        <v>205</v>
      </c>
      <c r="C4" s="38" t="s">
        <v>206</v>
      </c>
      <c r="D4" s="39">
        <v>4800</v>
      </c>
      <c r="E4" s="28">
        <f t="shared" ref="E4:E31" si="0">F4/D4-1</f>
        <v>0</v>
      </c>
      <c r="F4" s="40">
        <v>4800</v>
      </c>
      <c r="G4" s="41">
        <f t="shared" ref="G4:G7" si="1">ROUND(F4*(1-H4),0)</f>
        <v>2400</v>
      </c>
      <c r="H4" s="45">
        <v>0.5</v>
      </c>
      <c r="I4" s="30"/>
    </row>
    <row r="5" spans="1:9" s="26" customFormat="1" ht="11.25" x14ac:dyDescent="0.15">
      <c r="A5" s="48">
        <v>2</v>
      </c>
      <c r="B5" s="37" t="s">
        <v>207</v>
      </c>
      <c r="C5" s="38" t="s">
        <v>208</v>
      </c>
      <c r="D5" s="39">
        <v>14400</v>
      </c>
      <c r="E5" s="28">
        <f t="shared" si="0"/>
        <v>0</v>
      </c>
      <c r="F5" s="40">
        <v>14400</v>
      </c>
      <c r="G5" s="41">
        <f t="shared" si="1"/>
        <v>7200</v>
      </c>
      <c r="H5" s="45">
        <v>0.5</v>
      </c>
      <c r="I5" s="30"/>
    </row>
    <row r="6" spans="1:9" s="26" customFormat="1" ht="11.25" x14ac:dyDescent="0.15">
      <c r="A6" s="48">
        <v>3</v>
      </c>
      <c r="B6" s="37" t="s">
        <v>209</v>
      </c>
      <c r="C6" s="38" t="s">
        <v>210</v>
      </c>
      <c r="D6" s="39">
        <v>57600</v>
      </c>
      <c r="E6" s="28">
        <f t="shared" si="0"/>
        <v>-0.24</v>
      </c>
      <c r="F6" s="40">
        <f>D6*0.76</f>
        <v>43776</v>
      </c>
      <c r="G6" s="41">
        <f t="shared" si="1"/>
        <v>21888</v>
      </c>
      <c r="H6" s="45">
        <v>0.5</v>
      </c>
    </row>
    <row r="7" spans="1:9" s="26" customFormat="1" ht="11.25" x14ac:dyDescent="0.15">
      <c r="A7" s="48">
        <v>4</v>
      </c>
      <c r="B7" s="37" t="s">
        <v>211</v>
      </c>
      <c r="C7" s="38" t="s">
        <v>212</v>
      </c>
      <c r="D7" s="39">
        <v>115200</v>
      </c>
      <c r="E7" s="28">
        <f t="shared" si="0"/>
        <v>-0.36</v>
      </c>
      <c r="F7" s="40">
        <f>D7*0.64</f>
        <v>73728</v>
      </c>
      <c r="G7" s="41">
        <f t="shared" si="1"/>
        <v>36864</v>
      </c>
      <c r="H7" s="45">
        <v>0.5</v>
      </c>
    </row>
    <row r="8" spans="1:9" ht="11.25" x14ac:dyDescent="0.15">
      <c r="A8" s="48">
        <v>5</v>
      </c>
      <c r="B8" s="37" t="s">
        <v>155</v>
      </c>
      <c r="C8" s="42" t="s">
        <v>158</v>
      </c>
      <c r="D8" s="41">
        <v>14000</v>
      </c>
      <c r="E8" s="28">
        <f t="shared" si="0"/>
        <v>0</v>
      </c>
      <c r="F8" s="43">
        <v>14000</v>
      </c>
      <c r="G8" s="41">
        <f>ROUND(F8*(1-H8),0)</f>
        <v>7000</v>
      </c>
      <c r="H8" s="45">
        <v>0.5</v>
      </c>
    </row>
    <row r="9" spans="1:9" ht="11.25" x14ac:dyDescent="0.15">
      <c r="A9" s="48">
        <v>6</v>
      </c>
      <c r="B9" s="37" t="s">
        <v>156</v>
      </c>
      <c r="C9" s="42" t="s">
        <v>159</v>
      </c>
      <c r="D9" s="41">
        <v>42000</v>
      </c>
      <c r="E9" s="28">
        <f t="shared" si="0"/>
        <v>0</v>
      </c>
      <c r="F9" s="43">
        <v>42000</v>
      </c>
      <c r="G9" s="41">
        <f t="shared" ref="G9:G32" si="2">ROUND(F9*(1-H9),0)</f>
        <v>21000</v>
      </c>
      <c r="H9" s="45">
        <v>0.5</v>
      </c>
    </row>
    <row r="10" spans="1:9" ht="11.25" x14ac:dyDescent="0.15">
      <c r="A10" s="48">
        <v>7</v>
      </c>
      <c r="B10" s="37" t="s">
        <v>157</v>
      </c>
      <c r="C10" s="42" t="s">
        <v>160</v>
      </c>
      <c r="D10" s="41">
        <v>168000</v>
      </c>
      <c r="E10" s="28">
        <f t="shared" si="0"/>
        <v>-0.24</v>
      </c>
      <c r="F10" s="43">
        <f>D10*0.76</f>
        <v>127680</v>
      </c>
      <c r="G10" s="41">
        <f t="shared" si="2"/>
        <v>63840</v>
      </c>
      <c r="H10" s="45">
        <v>0.5</v>
      </c>
    </row>
    <row r="11" spans="1:9" ht="11.25" x14ac:dyDescent="0.15">
      <c r="A11" s="48">
        <v>8</v>
      </c>
      <c r="B11" s="37" t="s">
        <v>161</v>
      </c>
      <c r="C11" s="42" t="s">
        <v>164</v>
      </c>
      <c r="D11" s="41">
        <v>336000</v>
      </c>
      <c r="E11" s="28">
        <f t="shared" si="0"/>
        <v>-0.36</v>
      </c>
      <c r="F11" s="43">
        <f>D11*0.64</f>
        <v>215040</v>
      </c>
      <c r="G11" s="41">
        <f t="shared" si="2"/>
        <v>107520</v>
      </c>
      <c r="H11" s="45">
        <v>0.5</v>
      </c>
    </row>
    <row r="12" spans="1:9" ht="11.25" x14ac:dyDescent="0.15">
      <c r="A12" s="48">
        <v>9</v>
      </c>
      <c r="B12" s="37" t="s">
        <v>167</v>
      </c>
      <c r="C12" s="42" t="s">
        <v>171</v>
      </c>
      <c r="D12" s="41">
        <v>14000</v>
      </c>
      <c r="E12" s="28">
        <f t="shared" si="0"/>
        <v>0</v>
      </c>
      <c r="F12" s="43">
        <v>14000</v>
      </c>
      <c r="G12" s="41">
        <f t="shared" si="2"/>
        <v>7000</v>
      </c>
      <c r="H12" s="45">
        <v>0.5</v>
      </c>
    </row>
    <row r="13" spans="1:9" ht="11.25" x14ac:dyDescent="0.15">
      <c r="A13" s="48">
        <v>10</v>
      </c>
      <c r="B13" s="37" t="s">
        <v>168</v>
      </c>
      <c r="C13" s="42" t="s">
        <v>172</v>
      </c>
      <c r="D13" s="41">
        <v>42000</v>
      </c>
      <c r="E13" s="28">
        <f t="shared" si="0"/>
        <v>0</v>
      </c>
      <c r="F13" s="43">
        <v>42000</v>
      </c>
      <c r="G13" s="41">
        <f t="shared" si="2"/>
        <v>21000</v>
      </c>
      <c r="H13" s="45">
        <v>0.5</v>
      </c>
    </row>
    <row r="14" spans="1:9" ht="11.25" x14ac:dyDescent="0.15">
      <c r="A14" s="48">
        <v>11</v>
      </c>
      <c r="B14" s="37" t="s">
        <v>169</v>
      </c>
      <c r="C14" s="42" t="s">
        <v>173</v>
      </c>
      <c r="D14" s="41">
        <v>168000</v>
      </c>
      <c r="E14" s="28">
        <f t="shared" si="0"/>
        <v>-0.24</v>
      </c>
      <c r="F14" s="43">
        <f>D14*0.76</f>
        <v>127680</v>
      </c>
      <c r="G14" s="41">
        <f t="shared" si="2"/>
        <v>63840</v>
      </c>
      <c r="H14" s="45">
        <v>0.5</v>
      </c>
    </row>
    <row r="15" spans="1:9" ht="11.25" x14ac:dyDescent="0.15">
      <c r="A15" s="48">
        <v>12</v>
      </c>
      <c r="B15" s="37" t="s">
        <v>170</v>
      </c>
      <c r="C15" s="42" t="s">
        <v>174</v>
      </c>
      <c r="D15" s="41">
        <v>336000</v>
      </c>
      <c r="E15" s="28">
        <f t="shared" si="0"/>
        <v>-0.36</v>
      </c>
      <c r="F15" s="43">
        <f>D15*0.64</f>
        <v>215040</v>
      </c>
      <c r="G15" s="41">
        <f t="shared" si="2"/>
        <v>107520</v>
      </c>
      <c r="H15" s="45">
        <v>0.5</v>
      </c>
    </row>
    <row r="16" spans="1:9" ht="11.25" x14ac:dyDescent="0.15">
      <c r="A16" s="48">
        <v>13</v>
      </c>
      <c r="B16" s="37" t="s">
        <v>103</v>
      </c>
      <c r="C16" s="42" t="s">
        <v>147</v>
      </c>
      <c r="D16" s="41">
        <v>28000</v>
      </c>
      <c r="E16" s="28">
        <f t="shared" si="0"/>
        <v>0</v>
      </c>
      <c r="F16" s="43">
        <v>28000</v>
      </c>
      <c r="G16" s="41">
        <f t="shared" si="2"/>
        <v>14000</v>
      </c>
      <c r="H16" s="45">
        <v>0.5</v>
      </c>
    </row>
    <row r="17" spans="1:8" ht="11.25" x14ac:dyDescent="0.15">
      <c r="A17" s="48">
        <v>14</v>
      </c>
      <c r="B17" s="37" t="s">
        <v>104</v>
      </c>
      <c r="C17" s="42" t="s">
        <v>148</v>
      </c>
      <c r="D17" s="41">
        <v>84000</v>
      </c>
      <c r="E17" s="28">
        <f t="shared" si="0"/>
        <v>0</v>
      </c>
      <c r="F17" s="43">
        <v>84000</v>
      </c>
      <c r="G17" s="41">
        <f t="shared" si="2"/>
        <v>42000</v>
      </c>
      <c r="H17" s="45">
        <v>0.5</v>
      </c>
    </row>
    <row r="18" spans="1:8" ht="11.25" x14ac:dyDescent="0.15">
      <c r="A18" s="48">
        <v>15</v>
      </c>
      <c r="B18" s="37" t="s">
        <v>105</v>
      </c>
      <c r="C18" s="42" t="s">
        <v>149</v>
      </c>
      <c r="D18" s="41">
        <v>336000</v>
      </c>
      <c r="E18" s="28">
        <f t="shared" si="0"/>
        <v>-0.24</v>
      </c>
      <c r="F18" s="43">
        <f>D18*0.76</f>
        <v>255360</v>
      </c>
      <c r="G18" s="41">
        <f t="shared" si="2"/>
        <v>127680</v>
      </c>
      <c r="H18" s="45">
        <v>0.5</v>
      </c>
    </row>
    <row r="19" spans="1:8" ht="11.25" x14ac:dyDescent="0.15">
      <c r="A19" s="48">
        <v>16</v>
      </c>
      <c r="B19" s="37" t="s">
        <v>162</v>
      </c>
      <c r="C19" s="42" t="s">
        <v>165</v>
      </c>
      <c r="D19" s="41">
        <v>672000</v>
      </c>
      <c r="E19" s="28">
        <f t="shared" si="0"/>
        <v>-0.36</v>
      </c>
      <c r="F19" s="43">
        <f>D19*0.64</f>
        <v>430080</v>
      </c>
      <c r="G19" s="41">
        <f t="shared" si="2"/>
        <v>215040</v>
      </c>
      <c r="H19" s="45">
        <v>0.5</v>
      </c>
    </row>
    <row r="20" spans="1:8" ht="11.25" x14ac:dyDescent="0.15">
      <c r="A20" s="48">
        <v>17</v>
      </c>
      <c r="B20" s="37" t="s">
        <v>106</v>
      </c>
      <c r="C20" s="42" t="s">
        <v>150</v>
      </c>
      <c r="D20" s="41">
        <v>56000</v>
      </c>
      <c r="E20" s="28">
        <f t="shared" si="0"/>
        <v>0</v>
      </c>
      <c r="F20" s="43">
        <v>56000</v>
      </c>
      <c r="G20" s="41">
        <f t="shared" si="2"/>
        <v>28000</v>
      </c>
      <c r="H20" s="45">
        <v>0.5</v>
      </c>
    </row>
    <row r="21" spans="1:8" ht="11.25" x14ac:dyDescent="0.15">
      <c r="A21" s="48">
        <v>18</v>
      </c>
      <c r="B21" s="37" t="s">
        <v>107</v>
      </c>
      <c r="C21" s="42" t="s">
        <v>151</v>
      </c>
      <c r="D21" s="41">
        <v>168000</v>
      </c>
      <c r="E21" s="28">
        <f t="shared" si="0"/>
        <v>0</v>
      </c>
      <c r="F21" s="43">
        <v>168000</v>
      </c>
      <c r="G21" s="41">
        <f t="shared" si="2"/>
        <v>84000</v>
      </c>
      <c r="H21" s="45">
        <v>0.5</v>
      </c>
    </row>
    <row r="22" spans="1:8" ht="11.25" x14ac:dyDescent="0.15">
      <c r="A22" s="48">
        <v>19</v>
      </c>
      <c r="B22" s="37" t="s">
        <v>108</v>
      </c>
      <c r="C22" s="42" t="s">
        <v>152</v>
      </c>
      <c r="D22" s="41">
        <v>672000</v>
      </c>
      <c r="E22" s="28">
        <f t="shared" si="0"/>
        <v>-0.24</v>
      </c>
      <c r="F22" s="43">
        <f>D22*0.76</f>
        <v>510720</v>
      </c>
      <c r="G22" s="41">
        <f t="shared" si="2"/>
        <v>255360</v>
      </c>
      <c r="H22" s="45">
        <v>0.5</v>
      </c>
    </row>
    <row r="23" spans="1:8" ht="11.25" x14ac:dyDescent="0.15">
      <c r="A23" s="48">
        <v>20</v>
      </c>
      <c r="B23" s="37" t="s">
        <v>163</v>
      </c>
      <c r="C23" s="42" t="s">
        <v>166</v>
      </c>
      <c r="D23" s="41">
        <v>1344000</v>
      </c>
      <c r="E23" s="28">
        <f t="shared" si="0"/>
        <v>-0.36</v>
      </c>
      <c r="F23" s="43">
        <f>D23*0.64</f>
        <v>860160</v>
      </c>
      <c r="G23" s="41">
        <f t="shared" si="2"/>
        <v>430080</v>
      </c>
      <c r="H23" s="45">
        <v>0.5</v>
      </c>
    </row>
    <row r="24" spans="1:8" ht="11.25" x14ac:dyDescent="0.15">
      <c r="A24" s="48">
        <v>21</v>
      </c>
      <c r="B24" s="37" t="s">
        <v>215</v>
      </c>
      <c r="C24" s="42" t="s">
        <v>216</v>
      </c>
      <c r="D24" s="41">
        <v>112000</v>
      </c>
      <c r="E24" s="28">
        <f t="shared" si="0"/>
        <v>0</v>
      </c>
      <c r="F24" s="43">
        <f>D24</f>
        <v>112000</v>
      </c>
      <c r="G24" s="41">
        <f t="shared" si="2"/>
        <v>56000</v>
      </c>
      <c r="H24" s="45">
        <v>0.5</v>
      </c>
    </row>
    <row r="25" spans="1:8" ht="11.25" x14ac:dyDescent="0.15">
      <c r="A25" s="48">
        <v>22</v>
      </c>
      <c r="B25" s="37" t="s">
        <v>217</v>
      </c>
      <c r="C25" s="42" t="s">
        <v>218</v>
      </c>
      <c r="D25" s="41">
        <v>336000</v>
      </c>
      <c r="E25" s="28">
        <f t="shared" si="0"/>
        <v>0</v>
      </c>
      <c r="F25" s="43">
        <f>D25</f>
        <v>336000</v>
      </c>
      <c r="G25" s="41">
        <f t="shared" si="2"/>
        <v>168000</v>
      </c>
      <c r="H25" s="45">
        <v>0.5</v>
      </c>
    </row>
    <row r="26" spans="1:8" ht="11.25" x14ac:dyDescent="0.15">
      <c r="A26" s="48">
        <v>23</v>
      </c>
      <c r="B26" s="37" t="s">
        <v>219</v>
      </c>
      <c r="C26" s="42" t="s">
        <v>220</v>
      </c>
      <c r="D26" s="41">
        <v>1344000</v>
      </c>
      <c r="E26" s="28">
        <f t="shared" si="0"/>
        <v>-0.24</v>
      </c>
      <c r="F26" s="43">
        <f>D26*0.76</f>
        <v>1021440</v>
      </c>
      <c r="G26" s="41">
        <f t="shared" si="2"/>
        <v>510720</v>
      </c>
      <c r="H26" s="45">
        <v>0.5</v>
      </c>
    </row>
    <row r="27" spans="1:8" ht="11.25" x14ac:dyDescent="0.15">
      <c r="A27" s="48">
        <v>24</v>
      </c>
      <c r="B27" s="37" t="s">
        <v>221</v>
      </c>
      <c r="C27" s="42" t="s">
        <v>222</v>
      </c>
      <c r="D27" s="41">
        <v>2688000</v>
      </c>
      <c r="E27" s="28">
        <f t="shared" si="0"/>
        <v>-0.36</v>
      </c>
      <c r="F27" s="43">
        <f>D27*0.64</f>
        <v>1720320</v>
      </c>
      <c r="G27" s="41">
        <f t="shared" si="2"/>
        <v>860160</v>
      </c>
      <c r="H27" s="45">
        <v>0.5</v>
      </c>
    </row>
    <row r="28" spans="1:8" ht="11.25" x14ac:dyDescent="0.15">
      <c r="A28" s="48">
        <v>25</v>
      </c>
      <c r="B28" s="37" t="s">
        <v>223</v>
      </c>
      <c r="C28" s="42" t="s">
        <v>224</v>
      </c>
      <c r="D28" s="41">
        <v>168000</v>
      </c>
      <c r="E28" s="28">
        <f t="shared" si="0"/>
        <v>0</v>
      </c>
      <c r="F28" s="43">
        <f>D28</f>
        <v>168000</v>
      </c>
      <c r="G28" s="41">
        <f t="shared" si="2"/>
        <v>84000</v>
      </c>
      <c r="H28" s="45">
        <v>0.5</v>
      </c>
    </row>
    <row r="29" spans="1:8" ht="11.25" x14ac:dyDescent="0.15">
      <c r="A29" s="48">
        <v>26</v>
      </c>
      <c r="B29" s="37" t="s">
        <v>225</v>
      </c>
      <c r="C29" s="42" t="s">
        <v>226</v>
      </c>
      <c r="D29" s="41">
        <v>504000</v>
      </c>
      <c r="E29" s="28">
        <f t="shared" si="0"/>
        <v>0</v>
      </c>
      <c r="F29" s="43">
        <f>D29</f>
        <v>504000</v>
      </c>
      <c r="G29" s="41">
        <f t="shared" si="2"/>
        <v>252000</v>
      </c>
      <c r="H29" s="45">
        <v>0.5</v>
      </c>
    </row>
    <row r="30" spans="1:8" ht="11.25" x14ac:dyDescent="0.15">
      <c r="A30" s="48">
        <v>27</v>
      </c>
      <c r="B30" s="37" t="s">
        <v>227</v>
      </c>
      <c r="C30" s="42" t="s">
        <v>228</v>
      </c>
      <c r="D30" s="41">
        <v>2016000</v>
      </c>
      <c r="E30" s="28">
        <f t="shared" si="0"/>
        <v>-0.24</v>
      </c>
      <c r="F30" s="43">
        <f>D30*0.76</f>
        <v>1532160</v>
      </c>
      <c r="G30" s="41">
        <f t="shared" si="2"/>
        <v>766080</v>
      </c>
      <c r="H30" s="45">
        <v>0.5</v>
      </c>
    </row>
    <row r="31" spans="1:8" ht="11.25" x14ac:dyDescent="0.15">
      <c r="A31" s="48">
        <v>28</v>
      </c>
      <c r="B31" s="37" t="s">
        <v>229</v>
      </c>
      <c r="C31" s="42" t="s">
        <v>230</v>
      </c>
      <c r="D31" s="41">
        <v>4032000</v>
      </c>
      <c r="E31" s="28">
        <f t="shared" si="0"/>
        <v>-0.36</v>
      </c>
      <c r="F31" s="43">
        <f>D31*0.64</f>
        <v>2580480</v>
      </c>
      <c r="G31" s="41">
        <f t="shared" si="2"/>
        <v>1290240</v>
      </c>
      <c r="H31" s="45">
        <v>0.5</v>
      </c>
    </row>
    <row r="32" spans="1:8" ht="11.25" x14ac:dyDescent="0.15">
      <c r="A32" s="48">
        <v>29</v>
      </c>
      <c r="B32" s="37" t="s">
        <v>153</v>
      </c>
      <c r="C32" s="42" t="s">
        <v>154</v>
      </c>
      <c r="D32" s="41">
        <v>14000</v>
      </c>
      <c r="E32" s="44">
        <v>0</v>
      </c>
      <c r="F32" s="43">
        <v>14000</v>
      </c>
      <c r="G32" s="41">
        <f t="shared" si="2"/>
        <v>7000</v>
      </c>
      <c r="H32" s="46">
        <v>0.5</v>
      </c>
    </row>
  </sheetData>
  <mergeCells count="8">
    <mergeCell ref="E1:E2"/>
    <mergeCell ref="F1:F2"/>
    <mergeCell ref="H1:H2"/>
    <mergeCell ref="A1:A2"/>
    <mergeCell ref="B1:B2"/>
    <mergeCell ref="C1:C2"/>
    <mergeCell ref="D1:D2"/>
    <mergeCell ref="G1:G2"/>
  </mergeCells>
  <phoneticPr fontId="11" type="noConversion"/>
  <conditionalFormatting sqref="E4:E31">
    <cfRule type="dataBar" priority="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{3BBF9129-0E73-4733-B1D3-5B2E4644B0CE}</x14:id>
        </ext>
      </extLst>
    </cfRule>
  </conditionalFormatting>
  <conditionalFormatting sqref="H32">
    <cfRule type="dataBar" priority="1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{E9115493-1D0D-4B64-B155-7227BC866519}</x14:id>
        </ext>
      </extLst>
    </cfRule>
  </conditionalFormatting>
  <conditionalFormatting sqref="H4:H11">
    <cfRule type="dataBar" priority="2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{9AE1EA40-C442-4336-8D0D-52119D1F2375}</x14:id>
        </ext>
      </extLst>
    </cfRule>
  </conditionalFormatting>
  <conditionalFormatting sqref="H4:H23">
    <cfRule type="dataBar" priority="3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{FAC445A4-F5B2-4F87-A87B-7513D6242D1A}</x14:id>
        </ext>
      </extLst>
    </cfRule>
  </conditionalFormatting>
  <conditionalFormatting sqref="H4:H23 H32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{A3E6EBE7-C561-4ADD-99F9-4A88DD868DF7}</x14:id>
        </ext>
      </extLst>
    </cfRule>
  </conditionalFormatting>
  <conditionalFormatting sqref="H24:H31">
    <cfRule type="dataBar" priority="5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{24CBFE53-0885-41BF-8973-D9D06D383934}</x14:id>
        </ext>
      </extLst>
    </cfRule>
  </conditionalFormatting>
  <conditionalFormatting sqref="H24:H31">
    <cfRule type="dataBar" priority="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{A1648FAE-39C4-4B6C-8884-8EF99E474614}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BF9129-0E73-4733-B1D3-5B2E4644B0CE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E4:E31</xm:sqref>
        </x14:conditionalFormatting>
        <x14:conditionalFormatting xmlns:xm="http://schemas.microsoft.com/office/excel/2006/main">
          <x14:cfRule type="dataBar" id="{E9115493-1D0D-4B64-B155-7227BC866519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H32</xm:sqref>
        </x14:conditionalFormatting>
        <x14:conditionalFormatting xmlns:xm="http://schemas.microsoft.com/office/excel/2006/main">
          <x14:cfRule type="dataBar" id="{9AE1EA40-C442-4336-8D0D-52119D1F2375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H4:H11</xm:sqref>
        </x14:conditionalFormatting>
        <x14:conditionalFormatting xmlns:xm="http://schemas.microsoft.com/office/excel/2006/main">
          <x14:cfRule type="dataBar" id="{FAC445A4-F5B2-4F87-A87B-7513D6242D1A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H4:H23</xm:sqref>
        </x14:conditionalFormatting>
        <x14:conditionalFormatting xmlns:xm="http://schemas.microsoft.com/office/excel/2006/main">
          <x14:cfRule type="dataBar" id="{A3E6EBE7-C561-4ADD-99F9-4A88DD868DF7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H4:H23 H32</xm:sqref>
        </x14:conditionalFormatting>
        <x14:conditionalFormatting xmlns:xm="http://schemas.microsoft.com/office/excel/2006/main">
          <x14:cfRule type="dataBar" id="{24CBFE53-0885-41BF-8973-D9D06D383934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H24:H31</xm:sqref>
        </x14:conditionalFormatting>
        <x14:conditionalFormatting xmlns:xm="http://schemas.microsoft.com/office/excel/2006/main">
          <x14:cfRule type="dataBar" id="{A1648FAE-39C4-4B6C-8884-8EF99E474614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H24:H31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showGridLines="0" zoomScale="90" zoomScaleNormal="90" workbookViewId="0">
      <pane ySplit="2" topLeftCell="A3" activePane="bottomLeft" state="frozen"/>
      <selection pane="bottomLeft" activeCell="D1" sqref="D1:D2"/>
    </sheetView>
  </sheetViews>
  <sheetFormatPr defaultColWidth="8.796875" defaultRowHeight="9.75" customHeight="1" outlineLevelCol="1" x14ac:dyDescent="0.2"/>
  <cols>
    <col min="1" max="1" width="5" style="13" customWidth="1"/>
    <col min="2" max="2" width="31.09765625" style="15" customWidth="1"/>
    <col min="3" max="3" width="59.69921875" style="15" hidden="1" customWidth="1" outlineLevel="1"/>
    <col min="4" max="4" width="16.296875" style="16" customWidth="1" collapsed="1"/>
    <col min="5" max="5" width="15.3984375" style="16" customWidth="1"/>
    <col min="6" max="6" width="15.5" style="16" customWidth="1"/>
    <col min="7" max="7" width="15.5" style="14" customWidth="1"/>
    <col min="8" max="8" width="15.3984375" style="13" customWidth="1"/>
    <col min="9" max="22" width="8.796875" style="13" customWidth="1"/>
    <col min="23" max="16384" width="8.796875" style="13"/>
  </cols>
  <sheetData>
    <row r="1" spans="1:9" s="12" customFormat="1" ht="29.45" customHeight="1" x14ac:dyDescent="0.2">
      <c r="A1" s="76" t="s">
        <v>231</v>
      </c>
      <c r="B1" s="76" t="s">
        <v>101</v>
      </c>
      <c r="C1" s="88" t="s">
        <v>131</v>
      </c>
      <c r="D1" s="88" t="s">
        <v>214</v>
      </c>
      <c r="E1" s="87" t="s">
        <v>233</v>
      </c>
      <c r="F1" s="86" t="s">
        <v>235</v>
      </c>
      <c r="G1" s="86" t="s">
        <v>234</v>
      </c>
      <c r="H1" s="83" t="s">
        <v>115</v>
      </c>
    </row>
    <row r="2" spans="1:9" s="12" customFormat="1" ht="28.15" customHeight="1" x14ac:dyDescent="0.2">
      <c r="A2" s="72"/>
      <c r="B2" s="72"/>
      <c r="C2" s="76"/>
      <c r="D2" s="76"/>
      <c r="E2" s="80"/>
      <c r="F2" s="82"/>
      <c r="G2" s="82"/>
      <c r="H2" s="84"/>
      <c r="I2" s="27"/>
    </row>
    <row r="3" spans="1:9" ht="11.25" x14ac:dyDescent="0.2">
      <c r="A3" s="31"/>
      <c r="B3" s="32" t="s">
        <v>114</v>
      </c>
      <c r="C3" s="33"/>
      <c r="D3" s="34"/>
      <c r="E3" s="34"/>
      <c r="F3" s="34"/>
      <c r="G3" s="34"/>
      <c r="H3" s="36"/>
      <c r="I3" s="30"/>
    </row>
    <row r="4" spans="1:9" ht="11.25" x14ac:dyDescent="0.15">
      <c r="A4" s="38">
        <v>1</v>
      </c>
      <c r="B4" s="42" t="s">
        <v>175</v>
      </c>
      <c r="C4" s="42" t="s">
        <v>187</v>
      </c>
      <c r="D4" s="41">
        <v>5800</v>
      </c>
      <c r="E4" s="28">
        <f t="shared" ref="E4:E15" si="0">F4/D4-1</f>
        <v>0</v>
      </c>
      <c r="F4" s="41">
        <v>5800</v>
      </c>
      <c r="G4" s="41">
        <f>ROUND(F4*(1-H4),0)</f>
        <v>2900</v>
      </c>
      <c r="H4" s="45">
        <v>0.5</v>
      </c>
      <c r="I4" s="30"/>
    </row>
    <row r="5" spans="1:9" ht="11.25" x14ac:dyDescent="0.15">
      <c r="A5" s="38">
        <v>2</v>
      </c>
      <c r="B5" s="42" t="s">
        <v>176</v>
      </c>
      <c r="C5" s="42" t="s">
        <v>191</v>
      </c>
      <c r="D5" s="41">
        <v>17400</v>
      </c>
      <c r="E5" s="28">
        <f t="shared" si="0"/>
        <v>0</v>
      </c>
      <c r="F5" s="41">
        <v>17400</v>
      </c>
      <c r="G5" s="41">
        <f t="shared" ref="G5:G15" si="1">ROUND(F5*(1-H5),0)</f>
        <v>8700</v>
      </c>
      <c r="H5" s="45">
        <v>0.5</v>
      </c>
      <c r="I5" s="30"/>
    </row>
    <row r="6" spans="1:9" ht="11.25" x14ac:dyDescent="0.15">
      <c r="A6" s="38">
        <v>3</v>
      </c>
      <c r="B6" s="42" t="s">
        <v>177</v>
      </c>
      <c r="C6" s="42" t="s">
        <v>192</v>
      </c>
      <c r="D6" s="41">
        <v>69600</v>
      </c>
      <c r="E6" s="28">
        <f t="shared" si="0"/>
        <v>-0.24</v>
      </c>
      <c r="F6" s="41">
        <f>D6*0.76</f>
        <v>52896</v>
      </c>
      <c r="G6" s="41">
        <f t="shared" si="1"/>
        <v>26448</v>
      </c>
      <c r="H6" s="45">
        <v>0.5</v>
      </c>
      <c r="I6" s="30"/>
    </row>
    <row r="7" spans="1:9" ht="11.25" x14ac:dyDescent="0.15">
      <c r="A7" s="38">
        <v>4</v>
      </c>
      <c r="B7" s="42" t="s">
        <v>178</v>
      </c>
      <c r="C7" s="42" t="s">
        <v>188</v>
      </c>
      <c r="D7" s="41">
        <v>139200</v>
      </c>
      <c r="E7" s="28">
        <f t="shared" si="0"/>
        <v>-0.36</v>
      </c>
      <c r="F7" s="41">
        <f>D7*0.64</f>
        <v>89088</v>
      </c>
      <c r="G7" s="41">
        <f t="shared" si="1"/>
        <v>44544</v>
      </c>
      <c r="H7" s="45">
        <v>0.5</v>
      </c>
      <c r="I7" s="30"/>
    </row>
    <row r="8" spans="1:9" ht="11.25" x14ac:dyDescent="0.15">
      <c r="A8" s="38">
        <v>5</v>
      </c>
      <c r="B8" s="42" t="s">
        <v>179</v>
      </c>
      <c r="C8" s="42" t="s">
        <v>193</v>
      </c>
      <c r="D8" s="41">
        <v>14000</v>
      </c>
      <c r="E8" s="28">
        <f t="shared" si="0"/>
        <v>0</v>
      </c>
      <c r="F8" s="41">
        <v>14000</v>
      </c>
      <c r="G8" s="41">
        <f t="shared" si="1"/>
        <v>7000</v>
      </c>
      <c r="H8" s="45">
        <v>0.5</v>
      </c>
      <c r="I8" s="30"/>
    </row>
    <row r="9" spans="1:9" ht="11.25" x14ac:dyDescent="0.15">
      <c r="A9" s="38">
        <v>6</v>
      </c>
      <c r="B9" s="42" t="s">
        <v>180</v>
      </c>
      <c r="C9" s="42" t="s">
        <v>189</v>
      </c>
      <c r="D9" s="41">
        <v>42000</v>
      </c>
      <c r="E9" s="28">
        <f t="shared" si="0"/>
        <v>0</v>
      </c>
      <c r="F9" s="41">
        <v>42000</v>
      </c>
      <c r="G9" s="41">
        <f t="shared" si="1"/>
        <v>21000</v>
      </c>
      <c r="H9" s="45">
        <v>0.5</v>
      </c>
      <c r="I9" s="30"/>
    </row>
    <row r="10" spans="1:9" ht="11.25" x14ac:dyDescent="0.15">
      <c r="A10" s="38">
        <v>7</v>
      </c>
      <c r="B10" s="42" t="s">
        <v>181</v>
      </c>
      <c r="C10" s="42" t="s">
        <v>190</v>
      </c>
      <c r="D10" s="41">
        <v>168000</v>
      </c>
      <c r="E10" s="28">
        <f t="shared" si="0"/>
        <v>-0.24</v>
      </c>
      <c r="F10" s="41">
        <f>D10*0.76</f>
        <v>127680</v>
      </c>
      <c r="G10" s="41">
        <f t="shared" si="1"/>
        <v>63840</v>
      </c>
      <c r="H10" s="45">
        <v>0.5</v>
      </c>
      <c r="I10" s="30"/>
    </row>
    <row r="11" spans="1:9" ht="11.25" x14ac:dyDescent="0.15">
      <c r="A11" s="38">
        <v>8</v>
      </c>
      <c r="B11" s="42" t="s">
        <v>182</v>
      </c>
      <c r="C11" s="42" t="s">
        <v>194</v>
      </c>
      <c r="D11" s="41">
        <v>336000</v>
      </c>
      <c r="E11" s="28">
        <f t="shared" si="0"/>
        <v>-0.36</v>
      </c>
      <c r="F11" s="41">
        <f>D11*0.64</f>
        <v>215040</v>
      </c>
      <c r="G11" s="41">
        <f t="shared" si="1"/>
        <v>107520</v>
      </c>
      <c r="H11" s="45">
        <v>0.5</v>
      </c>
      <c r="I11" s="30"/>
    </row>
    <row r="12" spans="1:9" ht="11.25" x14ac:dyDescent="0.15">
      <c r="A12" s="38">
        <v>9</v>
      </c>
      <c r="B12" s="42" t="s">
        <v>183</v>
      </c>
      <c r="C12" s="42" t="s">
        <v>198</v>
      </c>
      <c r="D12" s="41">
        <v>28000</v>
      </c>
      <c r="E12" s="28">
        <f t="shared" si="0"/>
        <v>0</v>
      </c>
      <c r="F12" s="41">
        <v>28000</v>
      </c>
      <c r="G12" s="41">
        <f t="shared" si="1"/>
        <v>14000</v>
      </c>
      <c r="H12" s="45">
        <v>0.5</v>
      </c>
    </row>
    <row r="13" spans="1:9" ht="11.25" x14ac:dyDescent="0.15">
      <c r="A13" s="38">
        <v>10</v>
      </c>
      <c r="B13" s="42" t="s">
        <v>184</v>
      </c>
      <c r="C13" s="42" t="s">
        <v>195</v>
      </c>
      <c r="D13" s="41">
        <v>84000</v>
      </c>
      <c r="E13" s="28">
        <f t="shared" si="0"/>
        <v>0</v>
      </c>
      <c r="F13" s="41">
        <v>84000</v>
      </c>
      <c r="G13" s="41">
        <f t="shared" si="1"/>
        <v>42000</v>
      </c>
      <c r="H13" s="45">
        <v>0.5</v>
      </c>
    </row>
    <row r="14" spans="1:9" ht="11.25" x14ac:dyDescent="0.15">
      <c r="A14" s="38">
        <v>11</v>
      </c>
      <c r="B14" s="42" t="s">
        <v>185</v>
      </c>
      <c r="C14" s="42" t="s">
        <v>196</v>
      </c>
      <c r="D14" s="41">
        <v>336000</v>
      </c>
      <c r="E14" s="28">
        <f t="shared" si="0"/>
        <v>-0.24</v>
      </c>
      <c r="F14" s="41">
        <f>D14*0.76</f>
        <v>255360</v>
      </c>
      <c r="G14" s="41">
        <f t="shared" si="1"/>
        <v>127680</v>
      </c>
      <c r="H14" s="45">
        <v>0.5</v>
      </c>
    </row>
    <row r="15" spans="1:9" ht="11.25" x14ac:dyDescent="0.15">
      <c r="A15" s="38">
        <v>12</v>
      </c>
      <c r="B15" s="42" t="s">
        <v>186</v>
      </c>
      <c r="C15" s="42" t="s">
        <v>197</v>
      </c>
      <c r="D15" s="41">
        <v>672000</v>
      </c>
      <c r="E15" s="28">
        <f t="shared" si="0"/>
        <v>-0.36</v>
      </c>
      <c r="F15" s="41">
        <f>D15*0.64</f>
        <v>430080</v>
      </c>
      <c r="G15" s="41">
        <f t="shared" si="1"/>
        <v>215040</v>
      </c>
      <c r="H15" s="45">
        <v>0.5</v>
      </c>
    </row>
  </sheetData>
  <mergeCells count="8">
    <mergeCell ref="E1:E2"/>
    <mergeCell ref="F1:F2"/>
    <mergeCell ref="H1:H2"/>
    <mergeCell ref="A1:A2"/>
    <mergeCell ref="B1:B2"/>
    <mergeCell ref="C1:C2"/>
    <mergeCell ref="D1:D2"/>
    <mergeCell ref="G1:G2"/>
  </mergeCells>
  <conditionalFormatting sqref="H4:H11">
    <cfRule type="dataBar" priority="2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{28AF4B63-85FD-45D6-AE22-E2EF74518DD2}</x14:id>
        </ext>
      </extLst>
    </cfRule>
  </conditionalFormatting>
  <conditionalFormatting sqref="H4:H15">
    <cfRule type="dataBar" priority="3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{37018DC7-9B1F-4738-9EE8-FDCED48EB1F3}</x14:id>
        </ext>
      </extLst>
    </cfRule>
  </conditionalFormatting>
  <conditionalFormatting sqref="H4:H15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{D86BA8D3-708D-4B8F-A1DC-A64C9FD1C8BB}</x14:id>
        </ext>
      </extLst>
    </cfRule>
  </conditionalFormatting>
  <conditionalFormatting sqref="E4:E15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{5E5A6256-568F-4B76-A9D1-0732951156F0}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AF4B63-85FD-45D6-AE22-E2EF74518DD2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H4:H11</xm:sqref>
        </x14:conditionalFormatting>
        <x14:conditionalFormatting xmlns:xm="http://schemas.microsoft.com/office/excel/2006/main">
          <x14:cfRule type="dataBar" id="{37018DC7-9B1F-4738-9EE8-FDCED48EB1F3}">
            <x14:dataBar minLength="0" maxLength="100" border="1" negativeBarBorderColorSameAsPositive="0">
              <x14:cfvo type="autoMin"/>
              <x14:cfvo type="autoMax"/>
              <x14:borderColor rgb="FF00B0F0"/>
              <x14:negativeFillColor rgb="FFFF0000"/>
              <x14:negativeBorderColor rgb="FFFF0000"/>
              <x14:axisColor rgb="FF000000"/>
            </x14:dataBar>
          </x14:cfRule>
          <xm:sqref>H4:H15</xm:sqref>
        </x14:conditionalFormatting>
        <x14:conditionalFormatting xmlns:xm="http://schemas.microsoft.com/office/excel/2006/main">
          <x14:cfRule type="dataBar" id="{D86BA8D3-708D-4B8F-A1DC-A64C9FD1C8BB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H4:H15</xm:sqref>
        </x14:conditionalFormatting>
        <x14:conditionalFormatting xmlns:xm="http://schemas.microsoft.com/office/excel/2006/main">
          <x14:cfRule type="dataBar" id="{5E5A6256-568F-4B76-A9D1-0732951156F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796875" defaultRowHeight="11.25" outlineLevelCol="1" x14ac:dyDescent="0.15"/>
  <cols>
    <col min="1" max="1" width="93.09765625" style="1" customWidth="1" outlineLevel="1"/>
    <col min="2" max="2" width="12.796875" style="1" customWidth="1"/>
    <col min="3" max="3" width="12.3984375" style="3" bestFit="1" customWidth="1"/>
    <col min="4" max="13" width="35.3984375" style="1" customWidth="1"/>
    <col min="14" max="16384" width="8.796875" style="1"/>
  </cols>
  <sheetData>
    <row r="1" spans="1:3" ht="36.75" customHeight="1" x14ac:dyDescent="0.15">
      <c r="A1" s="89" t="s">
        <v>84</v>
      </c>
      <c r="B1" s="89"/>
      <c r="C1" s="89"/>
    </row>
    <row r="2" spans="1:3" s="2" customFormat="1" x14ac:dyDescent="0.15">
      <c r="A2" s="90" t="s">
        <v>26</v>
      </c>
      <c r="B2" s="90" t="s">
        <v>28</v>
      </c>
      <c r="C2" s="17" t="s">
        <v>27</v>
      </c>
    </row>
    <row r="3" spans="1:3" s="2" customFormat="1" x14ac:dyDescent="0.15">
      <c r="A3" s="90"/>
      <c r="B3" s="90"/>
      <c r="C3" s="17" t="s">
        <v>31</v>
      </c>
    </row>
    <row r="4" spans="1:3" ht="31.5" x14ac:dyDescent="0.15">
      <c r="A4" s="18" t="s">
        <v>0</v>
      </c>
      <c r="B4" s="18" t="s">
        <v>13</v>
      </c>
      <c r="C4" s="23" t="s">
        <v>33</v>
      </c>
    </row>
    <row r="5" spans="1:3" x14ac:dyDescent="0.15">
      <c r="A5" s="18" t="s">
        <v>1</v>
      </c>
      <c r="B5" s="18" t="s">
        <v>14</v>
      </c>
      <c r="C5" s="24">
        <v>0.15</v>
      </c>
    </row>
    <row r="6" spans="1:3" ht="31.5" x14ac:dyDescent="0.15">
      <c r="A6" s="18" t="s">
        <v>2</v>
      </c>
      <c r="B6" s="18" t="s">
        <v>15</v>
      </c>
      <c r="C6" s="23" t="s">
        <v>34</v>
      </c>
    </row>
    <row r="7" spans="1:3" ht="42" x14ac:dyDescent="0.15">
      <c r="A7" s="18" t="s">
        <v>3</v>
      </c>
      <c r="B7" s="18" t="s">
        <v>16</v>
      </c>
      <c r="C7" s="23" t="s">
        <v>35</v>
      </c>
    </row>
    <row r="8" spans="1:3" x14ac:dyDescent="0.15">
      <c r="A8" s="18" t="s">
        <v>4</v>
      </c>
      <c r="B8" s="18" t="s">
        <v>17</v>
      </c>
      <c r="C8" s="24">
        <v>0.4</v>
      </c>
    </row>
    <row r="9" spans="1:3" x14ac:dyDescent="0.15">
      <c r="A9" s="18" t="s">
        <v>5</v>
      </c>
      <c r="B9" s="18" t="s">
        <v>18</v>
      </c>
      <c r="C9" s="24">
        <v>0.45</v>
      </c>
    </row>
    <row r="10" spans="1:3" x14ac:dyDescent="0.15">
      <c r="A10" s="18" t="s">
        <v>6</v>
      </c>
      <c r="B10" s="18" t="s">
        <v>19</v>
      </c>
      <c r="C10" s="24">
        <v>0.5</v>
      </c>
    </row>
    <row r="11" spans="1:3" x14ac:dyDescent="0.15">
      <c r="A11" s="18" t="s">
        <v>7</v>
      </c>
      <c r="B11" s="18" t="s">
        <v>20</v>
      </c>
      <c r="C11" s="24">
        <v>0.4</v>
      </c>
    </row>
    <row r="12" spans="1:3" x14ac:dyDescent="0.15">
      <c r="A12" s="18" t="s">
        <v>8</v>
      </c>
      <c r="B12" s="18" t="s">
        <v>21</v>
      </c>
      <c r="C12" s="24">
        <v>0.45</v>
      </c>
    </row>
    <row r="13" spans="1:3" x14ac:dyDescent="0.15">
      <c r="A13" s="18" t="s">
        <v>9</v>
      </c>
      <c r="B13" s="18" t="s">
        <v>22</v>
      </c>
      <c r="C13" s="24">
        <v>0.5</v>
      </c>
    </row>
    <row r="14" spans="1:3" x14ac:dyDescent="0.15">
      <c r="A14" s="18" t="s">
        <v>10</v>
      </c>
      <c r="B14" s="18" t="s">
        <v>23</v>
      </c>
      <c r="C14" s="24">
        <v>0.5</v>
      </c>
    </row>
    <row r="15" spans="1:3" x14ac:dyDescent="0.15">
      <c r="A15" s="18" t="s">
        <v>11</v>
      </c>
      <c r="B15" s="18" t="s">
        <v>24</v>
      </c>
      <c r="C15" s="24">
        <v>0.5</v>
      </c>
    </row>
    <row r="16" spans="1:3" x14ac:dyDescent="0.15">
      <c r="A16" s="18" t="s">
        <v>12</v>
      </c>
      <c r="B16" s="18" t="s">
        <v>25</v>
      </c>
      <c r="C16" s="24">
        <v>0.5</v>
      </c>
    </row>
    <row r="17" spans="3:3" x14ac:dyDescent="0.15">
      <c r="C17" s="4"/>
    </row>
  </sheetData>
  <autoFilter ref="A3:C3" xr:uid="{00000000-0009-0000-0000-000006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796875" defaultRowHeight="12.75" x14ac:dyDescent="0.2"/>
  <cols>
    <col min="1" max="1" width="14.59765625" style="5" bestFit="1" customWidth="1"/>
    <col min="2" max="2" width="19.3984375" style="5" bestFit="1" customWidth="1"/>
    <col min="3" max="3" width="11.19921875" style="6" bestFit="1" customWidth="1"/>
    <col min="4" max="4" width="8.3984375" style="5" bestFit="1" customWidth="1"/>
    <col min="5" max="6" width="14.19921875" style="5" bestFit="1" customWidth="1"/>
    <col min="7" max="8" width="5.09765625" style="5" bestFit="1" customWidth="1"/>
    <col min="9" max="9" width="5" style="5" bestFit="1" customWidth="1"/>
    <col min="10" max="11" width="6.8984375" style="5" bestFit="1" customWidth="1"/>
    <col min="12" max="12" width="6.796875" style="5" bestFit="1" customWidth="1"/>
    <col min="13" max="22" width="7.69921875" style="5" customWidth="1"/>
    <col min="23" max="16384" width="8.796875" style="5"/>
  </cols>
  <sheetData>
    <row r="1" spans="1:12" x14ac:dyDescent="0.2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2">
      <c r="A2" s="93" t="s">
        <v>37</v>
      </c>
      <c r="B2" s="93" t="s">
        <v>38</v>
      </c>
      <c r="C2" s="90" t="s">
        <v>39</v>
      </c>
      <c r="D2" s="90"/>
      <c r="E2" s="90"/>
      <c r="F2" s="90"/>
      <c r="G2" s="90"/>
      <c r="H2" s="90"/>
      <c r="I2" s="90"/>
      <c r="J2" s="90"/>
      <c r="K2" s="90"/>
      <c r="L2" s="90"/>
    </row>
    <row r="3" spans="1:12" ht="22.5" x14ac:dyDescent="0.2">
      <c r="A3" s="93"/>
      <c r="B3" s="93"/>
      <c r="C3" s="19" t="s">
        <v>40</v>
      </c>
      <c r="D3" s="19" t="s">
        <v>41</v>
      </c>
      <c r="E3" s="19" t="s">
        <v>42</v>
      </c>
      <c r="F3" s="19" t="s">
        <v>43</v>
      </c>
      <c r="G3" s="19" t="s">
        <v>44</v>
      </c>
      <c r="H3" s="19" t="s">
        <v>45</v>
      </c>
      <c r="I3" s="19" t="s">
        <v>46</v>
      </c>
      <c r="J3" s="19" t="s">
        <v>47</v>
      </c>
      <c r="K3" s="19" t="s">
        <v>48</v>
      </c>
      <c r="L3" s="19" t="s">
        <v>49</v>
      </c>
    </row>
    <row r="4" spans="1:12" ht="33.75" x14ac:dyDescent="0.2">
      <c r="A4" s="91" t="s">
        <v>50</v>
      </c>
      <c r="B4" s="19" t="s">
        <v>51</v>
      </c>
      <c r="C4" s="20" t="s">
        <v>33</v>
      </c>
      <c r="D4" s="20">
        <v>0.15</v>
      </c>
      <c r="E4" s="21">
        <v>0</v>
      </c>
      <c r="F4" s="21">
        <v>0</v>
      </c>
      <c r="G4" s="20">
        <v>0.4</v>
      </c>
      <c r="H4" s="20">
        <v>0.45</v>
      </c>
      <c r="I4" s="20">
        <v>0.5</v>
      </c>
      <c r="J4" s="22">
        <v>0</v>
      </c>
      <c r="K4" s="22">
        <v>0</v>
      </c>
      <c r="L4" s="22">
        <v>0</v>
      </c>
    </row>
    <row r="5" spans="1:12" ht="33.75" x14ac:dyDescent="0.2">
      <c r="A5" s="91"/>
      <c r="B5" s="19" t="s">
        <v>52</v>
      </c>
      <c r="C5" s="20" t="s">
        <v>33</v>
      </c>
      <c r="D5" s="20">
        <v>0.15</v>
      </c>
      <c r="E5" s="21">
        <v>0</v>
      </c>
      <c r="F5" s="21">
        <v>0</v>
      </c>
      <c r="G5" s="20">
        <v>0.4</v>
      </c>
      <c r="H5" s="20">
        <v>0.45</v>
      </c>
      <c r="I5" s="20">
        <v>0.5</v>
      </c>
      <c r="J5" s="22">
        <v>0</v>
      </c>
      <c r="K5" s="22">
        <v>0</v>
      </c>
      <c r="L5" s="22">
        <v>0</v>
      </c>
    </row>
    <row r="6" spans="1:12" ht="33.75" x14ac:dyDescent="0.2">
      <c r="A6" s="91"/>
      <c r="B6" s="19" t="s">
        <v>53</v>
      </c>
      <c r="C6" s="20" t="s">
        <v>33</v>
      </c>
      <c r="D6" s="20">
        <v>0.15</v>
      </c>
      <c r="E6" s="21">
        <v>0</v>
      </c>
      <c r="F6" s="21">
        <v>0</v>
      </c>
      <c r="G6" s="20">
        <v>0.4</v>
      </c>
      <c r="H6" s="20">
        <v>0.45</v>
      </c>
      <c r="I6" s="20">
        <v>0.5</v>
      </c>
      <c r="J6" s="22">
        <v>0</v>
      </c>
      <c r="K6" s="22">
        <v>0</v>
      </c>
      <c r="L6" s="22">
        <v>0</v>
      </c>
    </row>
    <row r="7" spans="1:12" ht="33.75" x14ac:dyDescent="0.2">
      <c r="A7" s="91"/>
      <c r="B7" s="19" t="s">
        <v>54</v>
      </c>
      <c r="C7" s="20" t="s">
        <v>33</v>
      </c>
      <c r="D7" s="20">
        <v>0.15</v>
      </c>
      <c r="E7" s="21">
        <v>0</v>
      </c>
      <c r="F7" s="21">
        <v>0</v>
      </c>
      <c r="G7" s="20">
        <v>0.4</v>
      </c>
      <c r="H7" s="20">
        <v>0.45</v>
      </c>
      <c r="I7" s="20">
        <v>0.5</v>
      </c>
      <c r="J7" s="22">
        <v>0</v>
      </c>
      <c r="K7" s="22">
        <v>0</v>
      </c>
      <c r="L7" s="22">
        <v>0</v>
      </c>
    </row>
    <row r="8" spans="1:12" x14ac:dyDescent="0.2">
      <c r="A8" s="19"/>
      <c r="B8" s="19" t="s">
        <v>55</v>
      </c>
      <c r="C8" s="22">
        <v>0</v>
      </c>
      <c r="D8" s="20">
        <v>0.15</v>
      </c>
      <c r="E8" s="21"/>
      <c r="F8" s="21"/>
      <c r="G8" s="20">
        <v>0.4</v>
      </c>
      <c r="H8" s="20">
        <v>0.45</v>
      </c>
      <c r="I8" s="20">
        <v>0.5</v>
      </c>
      <c r="J8" s="22">
        <v>0</v>
      </c>
      <c r="K8" s="22">
        <v>0</v>
      </c>
      <c r="L8" s="22">
        <v>0</v>
      </c>
    </row>
    <row r="9" spans="1:12" ht="33.75" x14ac:dyDescent="0.2">
      <c r="A9" s="91" t="s">
        <v>56</v>
      </c>
      <c r="B9" s="19" t="s">
        <v>57</v>
      </c>
      <c r="C9" s="20" t="s">
        <v>33</v>
      </c>
      <c r="D9" s="20">
        <v>0.15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0">
        <v>0.4</v>
      </c>
      <c r="K9" s="20">
        <v>0.45</v>
      </c>
      <c r="L9" s="20">
        <v>0.5</v>
      </c>
    </row>
    <row r="10" spans="1:12" ht="33.75" x14ac:dyDescent="0.2">
      <c r="A10" s="91"/>
      <c r="B10" s="19" t="s">
        <v>58</v>
      </c>
      <c r="C10" s="20" t="s">
        <v>33</v>
      </c>
      <c r="D10" s="20">
        <v>0.15</v>
      </c>
      <c r="E10" s="21">
        <v>0</v>
      </c>
      <c r="F10" s="21">
        <v>0</v>
      </c>
      <c r="G10" s="22">
        <v>0</v>
      </c>
      <c r="H10" s="22">
        <v>0</v>
      </c>
      <c r="I10" s="22">
        <v>0</v>
      </c>
      <c r="J10" s="20">
        <v>0.4</v>
      </c>
      <c r="K10" s="20">
        <v>0.45</v>
      </c>
      <c r="L10" s="20">
        <v>0.5</v>
      </c>
    </row>
    <row r="11" spans="1:12" x14ac:dyDescent="0.2">
      <c r="A11" s="91"/>
      <c r="B11" s="19" t="s">
        <v>59</v>
      </c>
      <c r="C11" s="22">
        <v>0</v>
      </c>
      <c r="D11" s="20">
        <v>0.15</v>
      </c>
      <c r="E11" s="21">
        <v>0</v>
      </c>
      <c r="F11" s="21">
        <v>0</v>
      </c>
      <c r="G11" s="22">
        <v>0</v>
      </c>
      <c r="H11" s="22">
        <v>0</v>
      </c>
      <c r="I11" s="22">
        <v>0</v>
      </c>
      <c r="J11" s="20">
        <v>0.4</v>
      </c>
      <c r="K11" s="20">
        <v>0.45</v>
      </c>
      <c r="L11" s="20">
        <v>0.5</v>
      </c>
    </row>
    <row r="12" spans="1:12" x14ac:dyDescent="0.2">
      <c r="A12" s="91"/>
      <c r="B12" s="19" t="s">
        <v>60</v>
      </c>
      <c r="C12" s="22">
        <v>0</v>
      </c>
      <c r="D12" s="20">
        <v>0.15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0">
        <v>0.4</v>
      </c>
      <c r="K12" s="20">
        <v>0.45</v>
      </c>
      <c r="L12" s="20">
        <v>0.5</v>
      </c>
    </row>
    <row r="13" spans="1:12" ht="33.75" x14ac:dyDescent="0.2">
      <c r="A13" s="91"/>
      <c r="B13" s="19" t="s">
        <v>61</v>
      </c>
      <c r="C13" s="20" t="s">
        <v>33</v>
      </c>
      <c r="D13" s="20">
        <v>0.15</v>
      </c>
      <c r="E13" s="21">
        <v>0</v>
      </c>
      <c r="F13" s="21">
        <v>0</v>
      </c>
      <c r="G13" s="22">
        <v>0</v>
      </c>
      <c r="H13" s="22">
        <v>0</v>
      </c>
      <c r="I13" s="22">
        <v>0</v>
      </c>
      <c r="J13" s="20">
        <v>0.4</v>
      </c>
      <c r="K13" s="20">
        <v>0.45</v>
      </c>
      <c r="L13" s="20">
        <v>0.5</v>
      </c>
    </row>
    <row r="14" spans="1:12" ht="33.75" x14ac:dyDescent="0.2">
      <c r="A14" s="91" t="s">
        <v>62</v>
      </c>
      <c r="B14" s="19" t="s">
        <v>63</v>
      </c>
      <c r="C14" s="20" t="s">
        <v>33</v>
      </c>
      <c r="D14" s="22">
        <v>0</v>
      </c>
      <c r="E14" s="21">
        <v>0</v>
      </c>
      <c r="F14" s="21">
        <v>0</v>
      </c>
      <c r="G14" s="20">
        <v>0.4</v>
      </c>
      <c r="H14" s="20">
        <v>0.45</v>
      </c>
      <c r="I14" s="20">
        <v>0.5</v>
      </c>
      <c r="J14" s="22">
        <v>0</v>
      </c>
      <c r="K14" s="22">
        <v>0</v>
      </c>
      <c r="L14" s="22">
        <v>0</v>
      </c>
    </row>
    <row r="15" spans="1:12" ht="33.75" x14ac:dyDescent="0.2">
      <c r="A15" s="91"/>
      <c r="B15" s="19" t="s">
        <v>64</v>
      </c>
      <c r="C15" s="20" t="s">
        <v>33</v>
      </c>
      <c r="D15" s="22">
        <v>0</v>
      </c>
      <c r="E15" s="21">
        <v>0</v>
      </c>
      <c r="F15" s="21">
        <v>0</v>
      </c>
      <c r="G15" s="20">
        <v>0.4</v>
      </c>
      <c r="H15" s="20">
        <v>0.45</v>
      </c>
      <c r="I15" s="20">
        <v>0.5</v>
      </c>
      <c r="J15" s="22">
        <v>0</v>
      </c>
      <c r="K15" s="22">
        <v>0</v>
      </c>
      <c r="L15" s="22">
        <v>0</v>
      </c>
    </row>
    <row r="16" spans="1:12" ht="33.75" x14ac:dyDescent="0.2">
      <c r="A16" s="91" t="s">
        <v>65</v>
      </c>
      <c r="B16" s="19" t="s">
        <v>66</v>
      </c>
      <c r="C16" s="20" t="s">
        <v>33</v>
      </c>
      <c r="D16" s="22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0">
        <v>0.4</v>
      </c>
      <c r="K16" s="20">
        <v>0.45</v>
      </c>
      <c r="L16" s="20">
        <v>0.5</v>
      </c>
    </row>
    <row r="17" spans="1:12" ht="33.75" x14ac:dyDescent="0.2">
      <c r="A17" s="91"/>
      <c r="B17" s="19" t="s">
        <v>67</v>
      </c>
      <c r="C17" s="20" t="s">
        <v>33</v>
      </c>
      <c r="D17" s="22">
        <v>0</v>
      </c>
      <c r="E17" s="21">
        <v>0</v>
      </c>
      <c r="F17" s="21">
        <v>0</v>
      </c>
      <c r="G17" s="22">
        <v>0</v>
      </c>
      <c r="H17" s="22">
        <v>0</v>
      </c>
      <c r="I17" s="22">
        <v>0</v>
      </c>
      <c r="J17" s="20">
        <v>0.4</v>
      </c>
      <c r="K17" s="20">
        <v>0.45</v>
      </c>
      <c r="L17" s="20">
        <v>0.5</v>
      </c>
    </row>
    <row r="18" spans="1:12" ht="22.5" x14ac:dyDescent="0.2">
      <c r="A18" s="91"/>
      <c r="B18" s="19" t="s">
        <v>68</v>
      </c>
      <c r="C18" s="22">
        <v>0</v>
      </c>
      <c r="D18" s="22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0">
        <v>0.4</v>
      </c>
      <c r="K18" s="20">
        <v>0.45</v>
      </c>
      <c r="L18" s="20">
        <v>0.5</v>
      </c>
    </row>
    <row r="19" spans="1:12" x14ac:dyDescent="0.2">
      <c r="A19" s="91"/>
      <c r="B19" s="19" t="s">
        <v>69</v>
      </c>
      <c r="C19" s="22">
        <v>0</v>
      </c>
      <c r="D19" s="22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0">
        <v>0.4</v>
      </c>
      <c r="K19" s="20">
        <v>0.45</v>
      </c>
      <c r="L19" s="20">
        <v>0.5</v>
      </c>
    </row>
    <row r="20" spans="1:12" ht="45" x14ac:dyDescent="0.2">
      <c r="A20" s="19" t="s">
        <v>70</v>
      </c>
      <c r="B20" s="19" t="s">
        <v>71</v>
      </c>
      <c r="C20" s="22">
        <v>0</v>
      </c>
      <c r="D20" s="22">
        <v>0</v>
      </c>
      <c r="E20" s="20" t="s">
        <v>34</v>
      </c>
      <c r="F20" s="20" t="s">
        <v>35</v>
      </c>
      <c r="G20" s="22">
        <v>0</v>
      </c>
      <c r="H20" s="22">
        <v>0</v>
      </c>
      <c r="I20" s="22">
        <v>0</v>
      </c>
      <c r="J20" s="20">
        <v>0.5</v>
      </c>
      <c r="K20" s="20">
        <v>0.5</v>
      </c>
      <c r="L20" s="20">
        <v>0.5</v>
      </c>
    </row>
    <row r="21" spans="1:12" ht="33.75" x14ac:dyDescent="0.2">
      <c r="A21" s="91" t="s">
        <v>72</v>
      </c>
      <c r="B21" s="19" t="s">
        <v>73</v>
      </c>
      <c r="C21" s="20" t="s">
        <v>33</v>
      </c>
      <c r="D21" s="20">
        <v>0.15</v>
      </c>
      <c r="E21" s="21">
        <v>0</v>
      </c>
      <c r="F21" s="21">
        <v>0</v>
      </c>
      <c r="G21" s="20">
        <v>0.4</v>
      </c>
      <c r="H21" s="20">
        <v>0.45</v>
      </c>
      <c r="I21" s="20">
        <v>0.5</v>
      </c>
      <c r="J21" s="22">
        <v>0</v>
      </c>
      <c r="K21" s="22">
        <v>0</v>
      </c>
      <c r="L21" s="22">
        <v>0</v>
      </c>
    </row>
    <row r="22" spans="1:12" ht="33.75" x14ac:dyDescent="0.2">
      <c r="A22" s="91"/>
      <c r="B22" s="19" t="s">
        <v>74</v>
      </c>
      <c r="C22" s="20" t="s">
        <v>33</v>
      </c>
      <c r="D22" s="20">
        <v>0.15</v>
      </c>
      <c r="E22" s="21">
        <v>0</v>
      </c>
      <c r="F22" s="21">
        <v>0</v>
      </c>
      <c r="G22" s="20">
        <v>0.4</v>
      </c>
      <c r="H22" s="20">
        <v>0.45</v>
      </c>
      <c r="I22" s="20">
        <v>0.5</v>
      </c>
      <c r="J22" s="22">
        <v>0</v>
      </c>
      <c r="K22" s="22">
        <v>0</v>
      </c>
      <c r="L22" s="22">
        <v>0</v>
      </c>
    </row>
    <row r="23" spans="1:12" ht="33.75" x14ac:dyDescent="0.2">
      <c r="A23" s="91" t="s">
        <v>75</v>
      </c>
      <c r="B23" s="19" t="s">
        <v>76</v>
      </c>
      <c r="C23" s="20" t="s">
        <v>33</v>
      </c>
      <c r="D23" s="20">
        <v>0.15</v>
      </c>
      <c r="E23" s="21">
        <v>0</v>
      </c>
      <c r="F23" s="21">
        <v>0</v>
      </c>
      <c r="G23" s="20">
        <v>0.4</v>
      </c>
      <c r="H23" s="20">
        <v>0.45</v>
      </c>
      <c r="I23" s="20">
        <v>0.5</v>
      </c>
      <c r="J23" s="22">
        <v>0</v>
      </c>
      <c r="K23" s="22">
        <v>0</v>
      </c>
      <c r="L23" s="22">
        <v>0</v>
      </c>
    </row>
    <row r="24" spans="1:12" ht="33.75" x14ac:dyDescent="0.2">
      <c r="A24" s="91"/>
      <c r="B24" s="19" t="s">
        <v>77</v>
      </c>
      <c r="C24" s="20" t="s">
        <v>33</v>
      </c>
      <c r="D24" s="20">
        <v>0.15</v>
      </c>
      <c r="E24" s="21">
        <v>0</v>
      </c>
      <c r="F24" s="21">
        <v>0</v>
      </c>
      <c r="G24" s="20">
        <v>0.4</v>
      </c>
      <c r="H24" s="20">
        <v>0.45</v>
      </c>
      <c r="I24" s="20">
        <v>0.5</v>
      </c>
      <c r="J24" s="22">
        <v>0</v>
      </c>
      <c r="K24" s="22">
        <v>0</v>
      </c>
      <c r="L24" s="22">
        <v>0</v>
      </c>
    </row>
    <row r="25" spans="1:12" ht="33.75" x14ac:dyDescent="0.2">
      <c r="A25" s="91"/>
      <c r="B25" s="19" t="s">
        <v>78</v>
      </c>
      <c r="C25" s="20" t="s">
        <v>33</v>
      </c>
      <c r="D25" s="20">
        <v>0.15</v>
      </c>
      <c r="E25" s="21">
        <v>0</v>
      </c>
      <c r="F25" s="21">
        <v>0</v>
      </c>
      <c r="G25" s="20">
        <v>0.4</v>
      </c>
      <c r="H25" s="20">
        <v>0.45</v>
      </c>
      <c r="I25" s="20">
        <v>0.5</v>
      </c>
      <c r="J25" s="22">
        <v>0</v>
      </c>
      <c r="K25" s="22">
        <v>0</v>
      </c>
      <c r="L25" s="22">
        <v>0</v>
      </c>
    </row>
    <row r="26" spans="1:12" ht="33.75" x14ac:dyDescent="0.2">
      <c r="A26" s="91" t="s">
        <v>79</v>
      </c>
      <c r="B26" s="19" t="s">
        <v>80</v>
      </c>
      <c r="C26" s="20" t="s">
        <v>33</v>
      </c>
      <c r="D26" s="20">
        <v>0.15</v>
      </c>
      <c r="E26" s="21">
        <v>0</v>
      </c>
      <c r="F26" s="21">
        <v>0</v>
      </c>
      <c r="G26" s="20">
        <v>0.4</v>
      </c>
      <c r="H26" s="20">
        <v>0.45</v>
      </c>
      <c r="I26" s="20">
        <v>0.5</v>
      </c>
      <c r="J26" s="22">
        <v>0</v>
      </c>
      <c r="K26" s="22">
        <v>0</v>
      </c>
      <c r="L26" s="22">
        <v>0</v>
      </c>
    </row>
    <row r="27" spans="1:12" ht="33.75" x14ac:dyDescent="0.2">
      <c r="A27" s="91"/>
      <c r="B27" s="19" t="s">
        <v>81</v>
      </c>
      <c r="C27" s="20" t="s">
        <v>33</v>
      </c>
      <c r="D27" s="20">
        <v>0.15</v>
      </c>
      <c r="E27" s="21">
        <v>0</v>
      </c>
      <c r="F27" s="21">
        <v>0</v>
      </c>
      <c r="G27" s="20">
        <v>0.4</v>
      </c>
      <c r="H27" s="20">
        <v>0.45</v>
      </c>
      <c r="I27" s="20">
        <v>0.5</v>
      </c>
      <c r="J27" s="22">
        <v>0</v>
      </c>
      <c r="K27" s="22">
        <v>0</v>
      </c>
      <c r="L27" s="22">
        <v>0</v>
      </c>
    </row>
    <row r="28" spans="1:12" ht="33.75" x14ac:dyDescent="0.2">
      <c r="A28" s="91"/>
      <c r="B28" s="19" t="s">
        <v>82</v>
      </c>
      <c r="C28" s="20" t="s">
        <v>33</v>
      </c>
      <c r="D28" s="20">
        <v>0.15</v>
      </c>
      <c r="E28" s="21">
        <v>0</v>
      </c>
      <c r="F28" s="21">
        <v>0</v>
      </c>
      <c r="G28" s="20">
        <v>0.4</v>
      </c>
      <c r="H28" s="20">
        <v>0.45</v>
      </c>
      <c r="I28" s="20">
        <v>0.5</v>
      </c>
      <c r="J28" s="22">
        <v>0</v>
      </c>
      <c r="K28" s="22">
        <v>0</v>
      </c>
      <c r="L28" s="22">
        <v>0</v>
      </c>
    </row>
    <row r="29" spans="1:12" ht="33.75" x14ac:dyDescent="0.2">
      <c r="A29" s="91"/>
      <c r="B29" s="19" t="s">
        <v>83</v>
      </c>
      <c r="C29" s="20" t="s">
        <v>33</v>
      </c>
      <c r="D29" s="20">
        <v>0.15</v>
      </c>
      <c r="E29" s="21">
        <v>0</v>
      </c>
      <c r="F29" s="21">
        <v>0</v>
      </c>
      <c r="G29" s="20">
        <v>0.4</v>
      </c>
      <c r="H29" s="20">
        <v>0.45</v>
      </c>
      <c r="I29" s="20">
        <v>0.5</v>
      </c>
      <c r="J29" s="22">
        <v>0</v>
      </c>
      <c r="K29" s="22">
        <v>0</v>
      </c>
      <c r="L29" s="22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"/>
  <cols>
    <col min="1" max="1" width="16.5" customWidth="1"/>
    <col min="2" max="14" width="7.59765625" customWidth="1"/>
    <col min="15" max="15" width="2" customWidth="1"/>
    <col min="16" max="16" width="20.796875" customWidth="1"/>
  </cols>
  <sheetData>
    <row r="1" spans="1:16" ht="14.25" customHeight="1" x14ac:dyDescent="0.2">
      <c r="A1" s="94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ht="14.25" customHeight="1" x14ac:dyDescent="0.2">
      <c r="A2" s="95" t="s">
        <v>38</v>
      </c>
      <c r="B2" s="96" t="s">
        <v>39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7" t="s">
        <v>32</v>
      </c>
    </row>
    <row r="3" spans="1:16" ht="65.25" customHeight="1" x14ac:dyDescent="0.2">
      <c r="A3" s="95"/>
      <c r="B3" s="7" t="s">
        <v>40</v>
      </c>
      <c r="C3" s="7" t="s">
        <v>41</v>
      </c>
      <c r="D3" s="7" t="s">
        <v>86</v>
      </c>
      <c r="E3" s="7" t="s">
        <v>87</v>
      </c>
      <c r="F3" s="7" t="s">
        <v>44</v>
      </c>
      <c r="G3" s="7" t="s">
        <v>45</v>
      </c>
      <c r="H3" s="7" t="s">
        <v>46</v>
      </c>
      <c r="I3" s="7" t="s">
        <v>88</v>
      </c>
      <c r="J3" s="7" t="s">
        <v>89</v>
      </c>
      <c r="K3" s="7" t="s">
        <v>90</v>
      </c>
      <c r="L3" s="7" t="s">
        <v>91</v>
      </c>
      <c r="M3" s="7" t="s">
        <v>92</v>
      </c>
      <c r="N3" s="7" t="s">
        <v>93</v>
      </c>
      <c r="P3" s="97"/>
    </row>
    <row r="4" spans="1:16" ht="14.25" customHeight="1" x14ac:dyDescent="0.2">
      <c r="A4" s="7" t="s">
        <v>40</v>
      </c>
      <c r="B4" s="11" t="s">
        <v>94</v>
      </c>
      <c r="C4" s="11" t="s">
        <v>29</v>
      </c>
      <c r="D4" s="11" t="s">
        <v>30</v>
      </c>
      <c r="E4" s="11" t="s">
        <v>30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30</v>
      </c>
      <c r="M4" s="11" t="s">
        <v>30</v>
      </c>
      <c r="N4" s="11" t="s">
        <v>30</v>
      </c>
      <c r="P4" s="8" t="s">
        <v>95</v>
      </c>
    </row>
    <row r="5" spans="1:16" ht="14.25" customHeight="1" x14ac:dyDescent="0.2">
      <c r="A5" s="7" t="s">
        <v>41</v>
      </c>
      <c r="B5" s="11" t="s">
        <v>29</v>
      </c>
      <c r="C5" s="11" t="s">
        <v>94</v>
      </c>
      <c r="D5" s="11" t="s">
        <v>30</v>
      </c>
      <c r="E5" s="11" t="s">
        <v>30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30</v>
      </c>
      <c r="M5" s="11" t="s">
        <v>30</v>
      </c>
      <c r="N5" s="11" t="s">
        <v>30</v>
      </c>
      <c r="P5" s="9" t="s">
        <v>96</v>
      </c>
    </row>
    <row r="6" spans="1:16" ht="14.25" customHeight="1" x14ac:dyDescent="0.2">
      <c r="A6" s="7" t="s">
        <v>97</v>
      </c>
      <c r="B6" s="11" t="s">
        <v>30</v>
      </c>
      <c r="C6" s="11" t="s">
        <v>30</v>
      </c>
      <c r="D6" s="11" t="s">
        <v>94</v>
      </c>
      <c r="E6" s="11" t="s">
        <v>94</v>
      </c>
      <c r="F6" s="11" t="s">
        <v>94</v>
      </c>
      <c r="G6" s="11" t="s">
        <v>94</v>
      </c>
      <c r="H6" s="11" t="s">
        <v>94</v>
      </c>
      <c r="I6" s="11" t="s">
        <v>94</v>
      </c>
      <c r="J6" s="11" t="s">
        <v>94</v>
      </c>
      <c r="K6" s="11" t="s">
        <v>94</v>
      </c>
      <c r="L6" s="11" t="s">
        <v>94</v>
      </c>
      <c r="M6" s="11" t="s">
        <v>94</v>
      </c>
      <c r="N6" s="11" t="s">
        <v>94</v>
      </c>
      <c r="P6" s="10" t="s">
        <v>98</v>
      </c>
    </row>
    <row r="7" spans="1:16" ht="14.25" customHeight="1" x14ac:dyDescent="0.2">
      <c r="A7" s="7" t="s">
        <v>99</v>
      </c>
      <c r="B7" s="11" t="s">
        <v>30</v>
      </c>
      <c r="C7" s="11" t="s">
        <v>30</v>
      </c>
      <c r="D7" s="11" t="s">
        <v>94</v>
      </c>
      <c r="E7" s="11" t="s">
        <v>94</v>
      </c>
      <c r="F7" s="11" t="s">
        <v>94</v>
      </c>
      <c r="G7" s="11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29</v>
      </c>
      <c r="M7" s="11" t="s">
        <v>29</v>
      </c>
      <c r="N7" s="11" t="s">
        <v>29</v>
      </c>
    </row>
    <row r="8" spans="1:16" ht="14.25" customHeight="1" x14ac:dyDescent="0.2">
      <c r="A8" s="7" t="s">
        <v>44</v>
      </c>
      <c r="B8" s="11" t="s">
        <v>29</v>
      </c>
      <c r="C8" s="11" t="s">
        <v>29</v>
      </c>
      <c r="D8" s="11" t="s">
        <v>94</v>
      </c>
      <c r="E8" s="11" t="s">
        <v>94</v>
      </c>
      <c r="F8" s="11" t="s">
        <v>94</v>
      </c>
      <c r="G8" s="11" t="s">
        <v>94</v>
      </c>
      <c r="H8" s="11" t="s">
        <v>94</v>
      </c>
      <c r="I8" s="11" t="s">
        <v>94</v>
      </c>
      <c r="J8" s="11" t="s">
        <v>94</v>
      </c>
      <c r="K8" s="11" t="s">
        <v>94</v>
      </c>
      <c r="L8" s="11" t="s">
        <v>94</v>
      </c>
      <c r="M8" s="11" t="s">
        <v>94</v>
      </c>
      <c r="N8" s="11" t="s">
        <v>94</v>
      </c>
    </row>
    <row r="9" spans="1:16" ht="14.25" customHeight="1" x14ac:dyDescent="0.2">
      <c r="A9" s="7" t="s">
        <v>45</v>
      </c>
      <c r="B9" s="11" t="s">
        <v>29</v>
      </c>
      <c r="C9" s="11" t="s">
        <v>29</v>
      </c>
      <c r="D9" s="11" t="s">
        <v>94</v>
      </c>
      <c r="E9" s="11" t="s">
        <v>94</v>
      </c>
      <c r="F9" s="11" t="s">
        <v>94</v>
      </c>
      <c r="G9" s="11" t="s">
        <v>94</v>
      </c>
      <c r="H9" s="11" t="s">
        <v>94</v>
      </c>
      <c r="I9" s="11" t="s">
        <v>94</v>
      </c>
      <c r="J9" s="11" t="s">
        <v>94</v>
      </c>
      <c r="K9" s="11" t="s">
        <v>94</v>
      </c>
      <c r="L9" s="11" t="s">
        <v>94</v>
      </c>
      <c r="M9" s="11" t="s">
        <v>94</v>
      </c>
      <c r="N9" s="11" t="s">
        <v>94</v>
      </c>
    </row>
    <row r="10" spans="1:16" ht="14.25" customHeight="1" x14ac:dyDescent="0.2">
      <c r="A10" s="7" t="s">
        <v>46</v>
      </c>
      <c r="B10" s="11" t="s">
        <v>29</v>
      </c>
      <c r="C10" s="11" t="s">
        <v>29</v>
      </c>
      <c r="D10" s="11" t="s">
        <v>94</v>
      </c>
      <c r="E10" s="11" t="s">
        <v>94</v>
      </c>
      <c r="F10" s="11" t="s">
        <v>94</v>
      </c>
      <c r="G10" s="11" t="s">
        <v>94</v>
      </c>
      <c r="H10" s="11" t="s">
        <v>94</v>
      </c>
      <c r="I10" s="11" t="s">
        <v>94</v>
      </c>
      <c r="J10" s="11" t="s">
        <v>94</v>
      </c>
      <c r="K10" s="11" t="s">
        <v>94</v>
      </c>
      <c r="L10" s="11" t="s">
        <v>94</v>
      </c>
      <c r="M10" s="11" t="s">
        <v>94</v>
      </c>
      <c r="N10" s="11" t="s">
        <v>94</v>
      </c>
    </row>
    <row r="11" spans="1:16" ht="14.25" customHeight="1" x14ac:dyDescent="0.2">
      <c r="A11" s="7" t="s">
        <v>88</v>
      </c>
      <c r="B11" s="11" t="s">
        <v>29</v>
      </c>
      <c r="C11" s="11" t="s">
        <v>29</v>
      </c>
      <c r="D11" s="11" t="s">
        <v>94</v>
      </c>
      <c r="E11" s="11" t="s">
        <v>94</v>
      </c>
      <c r="F11" s="11" t="s">
        <v>94</v>
      </c>
      <c r="G11" s="11" t="s">
        <v>94</v>
      </c>
      <c r="H11" s="11" t="s">
        <v>94</v>
      </c>
      <c r="I11" s="11" t="s">
        <v>94</v>
      </c>
      <c r="J11" s="11" t="s">
        <v>94</v>
      </c>
      <c r="K11" s="11" t="s">
        <v>94</v>
      </c>
      <c r="L11" s="11" t="s">
        <v>94</v>
      </c>
      <c r="M11" s="11" t="s">
        <v>94</v>
      </c>
      <c r="N11" s="11" t="s">
        <v>94</v>
      </c>
    </row>
    <row r="12" spans="1:16" ht="14.25" customHeight="1" x14ac:dyDescent="0.2">
      <c r="A12" s="7" t="s">
        <v>89</v>
      </c>
      <c r="B12" s="11" t="s">
        <v>29</v>
      </c>
      <c r="C12" s="11" t="s">
        <v>29</v>
      </c>
      <c r="D12" s="11" t="s">
        <v>94</v>
      </c>
      <c r="E12" s="11" t="s">
        <v>94</v>
      </c>
      <c r="F12" s="11" t="s">
        <v>94</v>
      </c>
      <c r="G12" s="11" t="s">
        <v>94</v>
      </c>
      <c r="H12" s="11" t="s">
        <v>94</v>
      </c>
      <c r="I12" s="11" t="s">
        <v>94</v>
      </c>
      <c r="J12" s="11" t="s">
        <v>94</v>
      </c>
      <c r="K12" s="11" t="s">
        <v>94</v>
      </c>
      <c r="L12" s="11" t="s">
        <v>94</v>
      </c>
      <c r="M12" s="11" t="s">
        <v>94</v>
      </c>
      <c r="N12" s="11" t="s">
        <v>94</v>
      </c>
    </row>
    <row r="13" spans="1:16" ht="14.25" customHeight="1" x14ac:dyDescent="0.2">
      <c r="A13" s="7" t="s">
        <v>90</v>
      </c>
      <c r="B13" s="11" t="s">
        <v>29</v>
      </c>
      <c r="C13" s="11" t="s">
        <v>29</v>
      </c>
      <c r="D13" s="11" t="s">
        <v>94</v>
      </c>
      <c r="E13" s="11" t="s">
        <v>94</v>
      </c>
      <c r="F13" s="11" t="s">
        <v>94</v>
      </c>
      <c r="G13" s="11" t="s">
        <v>94</v>
      </c>
      <c r="H13" s="11" t="s">
        <v>94</v>
      </c>
      <c r="I13" s="11" t="s">
        <v>94</v>
      </c>
      <c r="J13" s="11" t="s">
        <v>94</v>
      </c>
      <c r="K13" s="11" t="s">
        <v>94</v>
      </c>
      <c r="L13" s="11" t="s">
        <v>94</v>
      </c>
      <c r="M13" s="11" t="s">
        <v>94</v>
      </c>
      <c r="N13" s="11" t="s">
        <v>94</v>
      </c>
    </row>
    <row r="14" spans="1:16" ht="14.25" customHeight="1" x14ac:dyDescent="0.2">
      <c r="A14" s="7" t="s">
        <v>91</v>
      </c>
      <c r="B14" s="11" t="s">
        <v>30</v>
      </c>
      <c r="C14" s="11" t="s">
        <v>30</v>
      </c>
      <c r="D14" s="11" t="s">
        <v>94</v>
      </c>
      <c r="E14" s="11" t="s">
        <v>29</v>
      </c>
      <c r="F14" s="11" t="s">
        <v>94</v>
      </c>
      <c r="G14" s="11" t="s">
        <v>94</v>
      </c>
      <c r="H14" s="11" t="s">
        <v>94</v>
      </c>
      <c r="I14" s="11" t="s">
        <v>94</v>
      </c>
      <c r="J14" s="11" t="s">
        <v>94</v>
      </c>
      <c r="K14" s="11" t="s">
        <v>94</v>
      </c>
      <c r="L14" s="11" t="s">
        <v>94</v>
      </c>
      <c r="M14" s="11" t="s">
        <v>94</v>
      </c>
      <c r="N14" s="11" t="s">
        <v>94</v>
      </c>
    </row>
    <row r="15" spans="1:16" ht="14.25" customHeight="1" x14ac:dyDescent="0.2">
      <c r="A15" s="7" t="s">
        <v>100</v>
      </c>
      <c r="B15" s="11" t="s">
        <v>30</v>
      </c>
      <c r="C15" s="11" t="s">
        <v>30</v>
      </c>
      <c r="D15" s="11" t="s">
        <v>94</v>
      </c>
      <c r="E15" s="11" t="s">
        <v>29</v>
      </c>
      <c r="F15" s="11" t="s">
        <v>94</v>
      </c>
      <c r="G15" s="11" t="s">
        <v>94</v>
      </c>
      <c r="H15" s="11" t="s">
        <v>94</v>
      </c>
      <c r="I15" s="11" t="s">
        <v>94</v>
      </c>
      <c r="J15" s="11" t="s">
        <v>94</v>
      </c>
      <c r="K15" s="11" t="s">
        <v>94</v>
      </c>
      <c r="L15" s="11" t="s">
        <v>94</v>
      </c>
      <c r="M15" s="11" t="s">
        <v>94</v>
      </c>
      <c r="N15" s="11" t="s">
        <v>94</v>
      </c>
    </row>
    <row r="16" spans="1:16" ht="14.25" customHeight="1" x14ac:dyDescent="0.2">
      <c r="A16" s="7" t="s">
        <v>93</v>
      </c>
      <c r="B16" s="11" t="s">
        <v>30</v>
      </c>
      <c r="C16" s="11" t="s">
        <v>30</v>
      </c>
      <c r="D16" s="11" t="s">
        <v>94</v>
      </c>
      <c r="E16" s="11" t="s">
        <v>29</v>
      </c>
      <c r="F16" s="11" t="s">
        <v>94</v>
      </c>
      <c r="G16" s="11" t="s">
        <v>94</v>
      </c>
      <c r="H16" s="11" t="s">
        <v>94</v>
      </c>
      <c r="I16" s="11" t="s">
        <v>94</v>
      </c>
      <c r="J16" s="11" t="s">
        <v>94</v>
      </c>
      <c r="K16" s="11" t="s">
        <v>94</v>
      </c>
      <c r="L16" s="11" t="s">
        <v>94</v>
      </c>
      <c r="M16" s="11" t="s">
        <v>94</v>
      </c>
      <c r="N16" s="11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1СБ24(КП)</vt:lpstr>
      <vt:lpstr>Б24</vt:lpstr>
      <vt:lpstr>Б24 (архивный)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1</cp:lastModifiedBy>
  <cp:lastPrinted>2016-08-18T14:58:09Z</cp:lastPrinted>
  <dcterms:created xsi:type="dcterms:W3CDTF">2011-10-18T14:04:20Z</dcterms:created>
  <dcterms:modified xsi:type="dcterms:W3CDTF">2020-07-06T07:31:31Z</dcterms:modified>
</cp:coreProperties>
</file>